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UM wydatki 2015" sheetId="1" r:id="rId1"/>
    <sheet name="ZEiFO wydatki 2015" sheetId="2" r:id="rId2"/>
    <sheet name="MOPS wydatki 2015" sheetId="3" r:id="rId3"/>
  </sheets>
  <definedNames/>
  <calcPr fullCalcOnLoad="1"/>
</workbook>
</file>

<file path=xl/sharedStrings.xml><?xml version="1.0" encoding="utf-8"?>
<sst xmlns="http://schemas.openxmlformats.org/spreadsheetml/2006/main" count="596" uniqueCount="145">
  <si>
    <t>Dział</t>
  </si>
  <si>
    <t>Rozdział</t>
  </si>
  <si>
    <t>§</t>
  </si>
  <si>
    <t>Nazwa</t>
  </si>
  <si>
    <t>Plan</t>
  </si>
  <si>
    <t>Wydatki 
bieżące</t>
  </si>
  <si>
    <t>z tego:</t>
  </si>
  <si>
    <t>Wydatki 
majątkowe</t>
  </si>
  <si>
    <t>Rolnictwo i łowiectwo</t>
  </si>
  <si>
    <t>Infrastruktura wodociągowa i sanitacyjna wsi</t>
  </si>
  <si>
    <t>Wydatki inwestycyjne jednostek budżetowych</t>
  </si>
  <si>
    <t>Zwalczanie chorób zakaźnych zwierząt oraz badania monitoringowe pozostałości chemicznych i biologicznych w tkankach zwierząt i produktach pochodzenia zwierzęcego</t>
  </si>
  <si>
    <t>Zakup materiałów i wyposażenia</t>
  </si>
  <si>
    <t>Zakup usług pozostałych</t>
  </si>
  <si>
    <t>Różne opłaty i składki</t>
  </si>
  <si>
    <t>Izby rolnicze</t>
  </si>
  <si>
    <t>Wpłaty gmin na rzecz izb rolniczych w wysokości 2% uzyskanych wpływów z podatku rolnego</t>
  </si>
  <si>
    <t>Pozostała działalność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</si>
  <si>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</si>
  <si>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</si>
  <si>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</si>
  <si>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</si>
  <si>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Drogi publiczne powiatowe</t>
  </si>
  <si>
    <t>Drogi publiczne gminne</t>
  </si>
  <si>
    <t>Wynagrodzenia bezosobowe</t>
  </si>
  <si>
    <t>Zakup usług remontowych</t>
  </si>
  <si>
    <t>Opłaty na rzecz budżetów jednostek samorządu terytorialnego</t>
  </si>
  <si>
    <t>Gospodarka mieszkaniowa</t>
  </si>
  <si>
    <t>Gospodarka gruntami i nieruchomościami</t>
  </si>
  <si>
    <t>Zakup energii</t>
  </si>
  <si>
    <t>Zakup usług obejmujących wykonanie ekspertyz, analiz i opinii</t>
  </si>
  <si>
    <t>Opłaty za administrowanie i czynsze za budynki, lokale i pomieszczenia garażowe</t>
  </si>
  <si>
    <t>Kary i odszkodowania wypłacane na rzecz osób fizycznych</t>
  </si>
  <si>
    <t>Wydatki na zakupy inwestycyjne jednostek budżetowych</t>
  </si>
  <si>
    <t>Działalność usługowa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</si>
  <si>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</si>
  <si>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</si>
  <si>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</si>
  <si>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</si>
  <si>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</si>
  <si>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</si>
  <si>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Rady gmin (miast i miast na prawach powiatu)</t>
  </si>
  <si>
    <t xml:space="preserve">Różne wydatki na rzecz osób fizycznych </t>
  </si>
  <si>
    <t>Opłaty z tytułu zakupu usług telekomunikacyjnych</t>
  </si>
  <si>
    <t>Podróże służbowe krajowe</t>
  </si>
  <si>
    <t>Podróże służbowe zagraniczne</t>
  </si>
  <si>
    <t>Urzędy gmin (miast i miast na prawach powiatu)</t>
  </si>
  <si>
    <t>Wydatki osobowe niezaliczone do wynagrodzeń</t>
  </si>
  <si>
    <t>Wynagrodzenia agencyjno-prowizyjne</t>
  </si>
  <si>
    <t>Składki na Fundusz Pracy</t>
  </si>
  <si>
    <t>Wpłaty na Państwowy Fundusz Rehabilitacji Osób Niepełnosprawnych</t>
  </si>
  <si>
    <t>Zakup usług zdrowotnych</t>
  </si>
  <si>
    <t>Odpisy na zakładowy fundusz świadczeń socjalnych</t>
  </si>
  <si>
    <t>Opłaty na rzecz budżetu państwa</t>
  </si>
  <si>
    <t>Podatek od towarów i usług (VAT).</t>
  </si>
  <si>
    <t xml:space="preserve">Szkolenia pracowników niebędących członkami korpusu służby cywilnej </t>
  </si>
  <si>
    <t>Promocja jednostek samorządu terytorialnego</t>
  </si>
  <si>
    <t>Nagrody o charakterze szczególnym niezaliczone do wynagrodzeń</t>
  </si>
  <si>
    <t>Nagrody konkursowe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</si>
  <si>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</si>
  <si>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</si>
  <si>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</si>
  <si>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</si>
  <si>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</si>
  <si>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Komendy wojewódzkie Policji</t>
  </si>
  <si>
    <t>Wpłaty jednostek na państwowy fundusz celowy na finansowanie lub dofinansowanie zadań inwestycyjnych</t>
  </si>
  <si>
    <t>Ochotnicze straże pożarne</t>
  </si>
  <si>
    <t>Obrona cywilna</t>
  </si>
  <si>
    <t>Straż gminna (miejska)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</si>
  <si>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</si>
  <si>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</si>
  <si>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</si>
  <si>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</si>
  <si>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</si>
  <si>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</si>
  <si>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</si>
  <si>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</si>
  <si>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 dydaktycznych i książek</t>
  </si>
  <si>
    <t>Oddziały przedszkolne w szkołach podstawowych</t>
  </si>
  <si>
    <t xml:space="preserve">Przedszkola </t>
  </si>
  <si>
    <t>Dotacja podmiotowa z budżetu dla niepublicznej jednostki systemu oświaty</t>
  </si>
  <si>
    <t>Zakup środków żywności</t>
  </si>
  <si>
    <t>Zakup usług przez jednostki samorządu terytorialnego od innych jednostek samorządu terytorialnego</t>
  </si>
  <si>
    <t>Gimnazja</t>
  </si>
  <si>
    <t>Dowożenie uczniów do szkół</t>
  </si>
  <si>
    <t>Zespoły obsługi ekonomiczno-administracyjnej szkół</t>
  </si>
  <si>
    <t>Podatek od nieruchomości</t>
  </si>
  <si>
    <t>Dokształcanie i doskonalenie nauczycieli</t>
  </si>
  <si>
    <t>Stołówki szkolne i przedszkolne</t>
  </si>
  <si>
    <t>Ochrona zdrowia</t>
  </si>
  <si>
    <t>Zwalczanie narkomanii</t>
  </si>
  <si>
    <t>Dotacja celowa z budżetu na finansowanie lub dofinansowanie zadań zleconych do realizacji stowarzyszeniom</t>
  </si>
  <si>
    <t>Przeciwdziałanie alkoholizmowi</t>
  </si>
  <si>
    <t>Pomoc społeczna</t>
  </si>
  <si>
    <t>Wpłaty gmin i powiatów na rzecz innych jednostek samorządu terytorialnego oraz związków gmin lub związków powiatów na dofinansowanie zadań bieżących</t>
  </si>
  <si>
    <t>Domy pomocy społecznej</t>
  </si>
  <si>
    <t>Rodziny zastępcze</t>
  </si>
  <si>
    <t>Zadania w zakresie przeciwdziałania przemocy w rodzinie</t>
  </si>
  <si>
    <t>Wspieranie rodziny</t>
  </si>
  <si>
    <t>Świadczenia rodzinne, świadczenia z funduszu alimentacyjneego oraz składki na ubezpieczenia emerytalne i rentowe z ubezpieczenia społecznego</t>
  </si>
  <si>
    <t>Zwrot dotacji oraz płatności, w tym  wykorzystanych niezgodnie z przeznaczeniem lub wykorzystanych z naruszeniem procedur, o których mowa w art. 184 ustawy, pobranych nienależnie lub w nadmiernej wysokości</t>
  </si>
  <si>
    <t>Świadczenia społeczne</t>
  </si>
  <si>
    <t>Pozostałe odsetki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</si>
  <si>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</si>
  <si>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</si>
  <si>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</si>
  <si>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</si>
  <si>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</si>
  <si>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</si>
  <si>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</si>
  <si>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</si>
  <si>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</si>
  <si>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</si>
  <si>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</si>
  <si>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</si>
  <si>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</si>
  <si>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</si>
  <si>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</si>
  <si>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</si>
  <si>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</si>
  <si>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</si>
  <si>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</si>
  <si>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</si>
  <si>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</si>
  <si>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</si>
  <si>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</si>
  <si>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</t>
  </si>
  <si>
    <t>Obiekty sportowe</t>
  </si>
  <si>
    <t>Zadania w zakresie kultury fizycznej</t>
  </si>
  <si>
    <t>Stypendia różne</t>
  </si>
  <si>
    <t>Wydatki razem:</t>
  </si>
  <si>
    <t>010</t>
  </si>
  <si>
    <t>01010</t>
  </si>
  <si>
    <t>01022</t>
  </si>
  <si>
    <t>01030</t>
  </si>
  <si>
    <t>01095</t>
  </si>
  <si>
    <t xml:space="preserve">Rezerwy na inwestycje i zakupy inwestycyjne </t>
  </si>
  <si>
    <t>Załącznik Nr 3A                                do Zarządzenia Nr 9 Burmistrza Szydłowca                     z dnia 6 lutego 2015r.</t>
  </si>
  <si>
    <t>Zaółącznik Nr 2A                                            do Zarządzenia Nr 9                               Burmistrza Szydłowca                                z dnia 6 lutego 2015r.</t>
  </si>
  <si>
    <t xml:space="preserve">Plan na 2015rok jednostki budżetowej                                                                                                        MIEJSKI OŚRODEK POMOCY SPOŁECZNEJ W SZYDŁOWCU </t>
  </si>
  <si>
    <t>Załącznik Nr 1 A                      do Zarządzenia Nr 9 Burmistrza Szydłowca                  z dnia  6 lutego 2015r.</t>
  </si>
  <si>
    <t>Pozostałe zadania w zakresie polityki społecznej</t>
  </si>
  <si>
    <t>Placówki opiekuńczo wychowawcze</t>
  </si>
  <si>
    <t>Plan wydatków na rok 2015 jednostki budżetowej                                                                                         URZĄD  MIEJSKI  W  SZYDŁOWCU</t>
  </si>
  <si>
    <t xml:space="preserve">Plan wydatków na rok 2015 jednostki                                                                                                              ZESPÓŁ  EDUKACJI  I  FINANSÓW  OŚWIATY  W  SZYDŁOWCU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</si>
</sst>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6" borderId="0" applyNumberFormat="0" applyBorder="0" applyAlignment="0" applyProtection="0"/>
  </cellStyleXfs>
  <cellXfs count="25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17" borderId="10" xfId="0" applyFont="1" applyFill="1" applyBorder="1" applyAlignment="1" applyProtection="1">
      <alignment horizontal="center" vertical="center" wrapText="1" shrinkToFit="1"/>
      <protection locked="0"/>
    </xf>
    <xf numFmtId="0" fontId="5" fillId="18" borderId="10" xfId="0" applyFont="1" applyFill="1" applyBorder="1" applyAlignment="1" applyProtection="1">
      <alignment horizontal="center" vertical="center" wrapText="1" shrinkToFit="1"/>
      <protection locked="0"/>
    </xf>
    <xf numFmtId="4" fontId="0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19" borderId="11" xfId="0" applyFont="1" applyFill="1" applyBorder="1" applyAlignment="1" applyProtection="1">
      <alignment vertical="center" wrapText="1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19" borderId="10" xfId="0" applyFont="1" applyFill="1" applyBorder="1" applyAlignment="1" applyProtection="1">
      <alignment horizontal="center" vertical="center" wrapText="1" shrinkToFit="1"/>
      <protection locked="0"/>
    </xf>
    <xf numFmtId="4" fontId="4" fillId="19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19" borderId="12" xfId="0" applyFont="1" applyFill="1" applyBorder="1" applyAlignment="1" applyProtection="1">
      <alignment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20" borderId="10" xfId="0" applyFont="1" applyFill="1" applyBorder="1" applyAlignment="1" applyProtection="1">
      <alignment horizontal="center" vertical="center" wrapText="1" shrinkToFit="1"/>
      <protection locked="0"/>
    </xf>
    <xf numFmtId="4" fontId="0" fillId="2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20" borderId="10" xfId="0" applyFont="1" applyFill="1" applyBorder="1" applyAlignment="1" applyProtection="1">
      <alignment horizontal="center" vertical="center" wrapText="1" shrinkToFit="1"/>
      <protection locked="0"/>
    </xf>
    <xf numFmtId="4" fontId="0" fillId="2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10" xfId="0" applyFont="1" applyFill="1" applyBorder="1" applyAlignment="1" applyProtection="1">
      <alignment horizontal="center" vertical="center" wrapText="1" shrinkToFit="1"/>
      <protection locked="0"/>
    </xf>
    <xf numFmtId="4" fontId="0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2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17" borderId="13" xfId="0" applyFont="1" applyFill="1" applyBorder="1" applyAlignment="1" applyProtection="1">
      <alignment horizontal="center" vertical="center" wrapText="1" shrinkToFit="1"/>
      <protection locked="0"/>
    </xf>
    <xf numFmtId="0" fontId="4" fillId="19" borderId="14" xfId="0" applyFont="1" applyFill="1" applyBorder="1" applyAlignment="1" applyProtection="1">
      <alignment horizontal="center" vertical="center" wrapText="1" shrinkToFit="1"/>
      <protection locked="0"/>
    </xf>
    <xf numFmtId="49" fontId="0" fillId="2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17" borderId="17" xfId="0" applyFont="1" applyFill="1" applyBorder="1" applyAlignment="1" applyProtection="1">
      <alignment horizontal="center" vertical="center" wrapText="1" shrinkToFit="1"/>
      <protection locked="0"/>
    </xf>
    <xf numFmtId="0" fontId="0" fillId="17" borderId="18" xfId="0" applyFont="1" applyFill="1" applyBorder="1" applyAlignment="1" applyProtection="1">
      <alignment horizontal="center" vertical="center" wrapText="1" shrinkToFit="1"/>
      <protection locked="0"/>
    </xf>
    <xf numFmtId="0" fontId="0" fillId="17" borderId="19" xfId="0" applyFont="1" applyFill="1" applyBorder="1" applyAlignment="1" applyProtection="1">
      <alignment horizontal="center" vertical="center" wrapText="1" shrinkToFit="1"/>
      <protection locked="0"/>
    </xf>
    <xf numFmtId="0" fontId="0" fillId="20" borderId="13" xfId="0" applyFont="1" applyFill="1" applyBorder="1" applyAlignment="1" applyProtection="1">
      <alignment horizontal="center" vertical="center" wrapText="1" shrinkToFit="1"/>
      <protection locked="0"/>
    </xf>
    <xf numFmtId="0" fontId="0" fillId="20" borderId="15" xfId="0" applyFont="1" applyFill="1" applyBorder="1" applyAlignment="1" applyProtection="1">
      <alignment horizontal="center" vertical="center" wrapText="1" shrinkToFit="1"/>
      <protection locked="0"/>
    </xf>
    <xf numFmtId="0" fontId="0" fillId="20" borderId="16" xfId="0" applyFont="1" applyFill="1" applyBorder="1" applyAlignment="1" applyProtection="1">
      <alignment horizontal="center" vertical="center" wrapText="1" shrinkToFit="1"/>
      <protection locked="0"/>
    </xf>
    <xf numFmtId="0" fontId="0" fillId="20" borderId="20" xfId="0" applyFont="1" applyFill="1" applyBorder="1" applyAlignment="1" applyProtection="1">
      <alignment horizontal="center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ont="1" applyFill="1" applyBorder="1" applyAlignment="1" applyProtection="1">
      <alignment horizontal="center" vertical="center" wrapText="1" shrinkToFit="1"/>
      <protection locked="0"/>
    </xf>
    <xf numFmtId="0" fontId="0" fillId="17" borderId="13" xfId="0" applyFont="1" applyFill="1" applyBorder="1" applyAlignment="1" applyProtection="1">
      <alignment horizontal="center" vertical="center" wrapText="1" shrinkToFit="1"/>
      <protection locked="0"/>
    </xf>
    <xf numFmtId="0" fontId="0" fillId="20" borderId="15" xfId="0" applyFont="1" applyFill="1" applyBorder="1" applyAlignment="1" applyProtection="1">
      <alignment horizontal="center" vertical="center" wrapText="1" shrinkToFit="1"/>
      <protection locked="0"/>
    </xf>
    <xf numFmtId="0" fontId="0" fillId="17" borderId="17" xfId="0" applyFont="1" applyFill="1" applyBorder="1" applyAlignment="1" applyProtection="1">
      <alignment horizontal="center" vertical="center" wrapText="1" shrinkToFit="1"/>
      <protection locked="0"/>
    </xf>
    <xf numFmtId="0" fontId="0" fillId="17" borderId="18" xfId="0" applyFont="1" applyFill="1" applyBorder="1" applyAlignment="1" applyProtection="1">
      <alignment horizontal="center" vertical="center" wrapText="1" shrinkToFit="1"/>
      <protection locked="0"/>
    </xf>
    <xf numFmtId="0" fontId="0" fillId="17" borderId="19" xfId="0" applyFont="1" applyFill="1" applyBorder="1" applyAlignment="1" applyProtection="1">
      <alignment horizontal="center" vertical="center" wrapText="1" shrinkToFit="1"/>
      <protection locked="0"/>
    </xf>
    <xf numFmtId="0" fontId="0" fillId="20" borderId="16" xfId="0" applyFont="1" applyFill="1" applyBorder="1" applyAlignment="1" applyProtection="1">
      <alignment horizontal="center" vertical="center" wrapText="1" shrinkToFit="1"/>
      <protection locked="0"/>
    </xf>
    <xf numFmtId="0" fontId="0" fillId="20" borderId="20" xfId="0" applyFont="1" applyFill="1" applyBorder="1" applyAlignment="1" applyProtection="1">
      <alignment horizontal="center" vertical="center" wrapText="1" shrinkToFit="1"/>
      <protection locked="0"/>
    </xf>
    <xf numFmtId="0" fontId="0" fillId="17" borderId="21" xfId="0" applyFont="1" applyFill="1" applyBorder="1" applyAlignment="1" applyProtection="1">
      <alignment horizontal="center" vertical="center" wrapText="1" shrinkToFit="1"/>
      <protection locked="0"/>
    </xf>
    <xf numFmtId="0" fontId="0" fillId="17" borderId="22" xfId="0" applyFont="1" applyFill="1" applyBorder="1" applyAlignment="1" applyProtection="1">
      <alignment horizontal="center" vertical="center" wrapText="1" shrinkToFit="1"/>
      <protection locked="0"/>
    </xf>
    <xf numFmtId="0" fontId="0" fillId="17" borderId="21" xfId="0" applyFont="1" applyFill="1" applyBorder="1" applyAlignment="1" applyProtection="1">
      <alignment horizontal="center" vertical="center" wrapText="1" shrinkToFit="1"/>
      <protection locked="0"/>
    </xf>
    <xf numFmtId="0" fontId="0" fillId="17" borderId="22" xfId="0" applyFont="1" applyFill="1" applyBorder="1" applyAlignment="1" applyProtection="1">
      <alignment horizontal="center" vertical="center" wrapText="1" shrinkToFit="1"/>
      <protection locked="0"/>
    </xf>
    <xf numFmtId="0" fontId="4" fillId="19" borderId="23" xfId="0" applyFont="1" applyFill="1" applyBorder="1" applyAlignment="1" applyProtection="1">
      <alignment horizontal="center" vertical="center" wrapText="1" shrinkToFit="1"/>
      <protection locked="0"/>
    </xf>
    <xf numFmtId="0" fontId="0" fillId="17" borderId="24" xfId="0" applyFont="1" applyFill="1" applyBorder="1" applyAlignment="1" applyProtection="1">
      <alignment horizontal="center" vertical="center" wrapText="1" shrinkToFit="1"/>
      <protection locked="0"/>
    </xf>
    <xf numFmtId="0" fontId="0" fillId="17" borderId="24" xfId="0" applyFont="1" applyFill="1" applyBorder="1" applyAlignment="1" applyProtection="1">
      <alignment horizontal="center" vertical="center" wrapText="1" shrinkToFit="1"/>
      <protection locked="0"/>
    </xf>
    <xf numFmtId="0" fontId="0" fillId="17" borderId="25" xfId="0" applyFont="1" applyFill="1" applyBorder="1" applyAlignment="1" applyProtection="1">
      <alignment horizontal="center" vertical="center" wrapText="1" shrinkToFit="1"/>
      <protection locked="0"/>
    </xf>
    <xf numFmtId="0" fontId="0" fillId="17" borderId="15" xfId="0" applyFont="1" applyFill="1" applyBorder="1" applyAlignment="1" applyProtection="1">
      <alignment horizontal="center" vertical="center" wrapText="1" shrinkToFit="1"/>
      <protection locked="0"/>
    </xf>
    <xf numFmtId="4" fontId="0" fillId="17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14" xfId="0" applyFont="1" applyFill="1" applyBorder="1" applyAlignment="1" applyProtection="1">
      <alignment horizontal="center" vertical="center" wrapText="1" shrinkToFit="1"/>
      <protection locked="0"/>
    </xf>
    <xf numFmtId="4" fontId="0" fillId="2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12" xfId="0" applyFont="1" applyFill="1" applyBorder="1" applyAlignment="1" applyProtection="1">
      <alignment horizontal="center" vertical="center" wrapText="1" shrinkToFit="1"/>
      <protection locked="0"/>
    </xf>
    <xf numFmtId="0" fontId="0" fillId="19" borderId="11" xfId="0" applyFont="1" applyFill="1" applyBorder="1" applyAlignment="1" applyProtection="1">
      <alignment horizontal="center" vertical="center" wrapText="1" shrinkToFit="1"/>
      <protection locked="0"/>
    </xf>
    <xf numFmtId="0" fontId="0" fillId="19" borderId="27" xfId="0" applyFont="1" applyFill="1" applyBorder="1" applyAlignment="1" applyProtection="1">
      <alignment horizontal="center" vertical="center" wrapText="1" shrinkToFit="1"/>
      <protection locked="0"/>
    </xf>
    <xf numFmtId="0" fontId="0" fillId="19" borderId="28" xfId="0" applyFont="1" applyFill="1" applyBorder="1" applyAlignment="1" applyProtection="1">
      <alignment horizontal="center" vertical="center" wrapText="1" shrinkToFit="1"/>
      <protection locked="0"/>
    </xf>
    <xf numFmtId="0" fontId="0" fillId="20" borderId="28" xfId="0" applyFont="1" applyFill="1" applyBorder="1" applyAlignment="1" applyProtection="1">
      <alignment horizontal="center" vertical="center" wrapText="1" shrinkToFit="1"/>
      <protection locked="0"/>
    </xf>
    <xf numFmtId="0" fontId="4" fillId="19" borderId="16" xfId="0" applyFont="1" applyFill="1" applyBorder="1" applyAlignment="1" applyProtection="1">
      <alignment horizontal="center" vertical="center" wrapText="1" shrinkToFit="1"/>
      <protection locked="0"/>
    </xf>
    <xf numFmtId="0" fontId="4" fillId="19" borderId="13" xfId="0" applyFont="1" applyFill="1" applyBorder="1" applyAlignment="1" applyProtection="1">
      <alignment horizontal="center" vertical="center" wrapText="1" shrinkToFit="1"/>
      <protection locked="0"/>
    </xf>
    <xf numFmtId="0" fontId="4" fillId="19" borderId="29" xfId="0" applyFont="1" applyFill="1" applyBorder="1" applyAlignment="1" applyProtection="1">
      <alignment horizontal="center" vertical="center" wrapText="1" shrinkToFit="1"/>
      <protection locked="0"/>
    </xf>
    <xf numFmtId="4" fontId="4" fillId="19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16" xfId="0" applyFont="1" applyFill="1" applyBorder="1" applyAlignment="1" applyProtection="1">
      <alignment horizontal="center" vertical="center" wrapText="1" shrinkToFit="1"/>
      <protection locked="0"/>
    </xf>
    <xf numFmtId="0" fontId="0" fillId="17" borderId="14" xfId="0" applyFont="1" applyFill="1" applyBorder="1" applyAlignment="1" applyProtection="1">
      <alignment horizontal="center" vertical="center" wrapText="1" shrinkToFit="1"/>
      <protection locked="0"/>
    </xf>
    <xf numFmtId="4" fontId="0" fillId="17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31" xfId="0" applyFont="1" applyFill="1" applyBorder="1" applyAlignment="1" applyProtection="1">
      <alignment horizontal="center" vertical="center" wrapText="1" shrinkToFit="1"/>
      <protection locked="0"/>
    </xf>
    <xf numFmtId="0" fontId="0" fillId="20" borderId="30" xfId="0" applyFont="1" applyFill="1" applyBorder="1" applyAlignment="1" applyProtection="1">
      <alignment horizontal="center" vertical="center" wrapText="1" shrinkToFit="1"/>
      <protection locked="0"/>
    </xf>
    <xf numFmtId="4" fontId="0" fillId="20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25" xfId="0" applyFont="1" applyFill="1" applyBorder="1" applyAlignment="1" applyProtection="1">
      <alignment horizontal="center" vertical="center" wrapText="1" shrinkToFi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18" borderId="25" xfId="0" applyFont="1" applyFill="1" applyBorder="1" applyAlignment="1" applyProtection="1">
      <alignment horizontal="center" vertical="center" wrapText="1" shrinkToFit="1"/>
      <protection locked="0"/>
    </xf>
    <xf numFmtId="0" fontId="6" fillId="19" borderId="32" xfId="0" applyFont="1" applyFill="1" applyBorder="1" applyAlignment="1" applyProtection="1">
      <alignment horizontal="center" vertical="center" wrapText="1" shrinkToFit="1"/>
      <protection locked="0"/>
    </xf>
    <xf numFmtId="0" fontId="6" fillId="19" borderId="33" xfId="0" applyFont="1" applyFill="1" applyBorder="1" applyAlignment="1" applyProtection="1">
      <alignment horizontal="center" vertical="center" wrapText="1" shrinkToFit="1"/>
      <protection locked="0"/>
    </xf>
    <xf numFmtId="0" fontId="6" fillId="19" borderId="34" xfId="0" applyFont="1" applyFill="1" applyBorder="1" applyAlignment="1" applyProtection="1">
      <alignment horizontal="center" vertical="center" wrapText="1" shrinkToFit="1"/>
      <protection locked="0"/>
    </xf>
    <xf numFmtId="49" fontId="0" fillId="18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8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8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18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18" borderId="33" xfId="0" applyFont="1" applyFill="1" applyBorder="1" applyAlignment="1" applyProtection="1">
      <alignment horizontal="center" vertical="center" wrapText="1" shrinkToFit="1"/>
      <protection locked="0"/>
    </xf>
    <xf numFmtId="0" fontId="5" fillId="18" borderId="10" xfId="0" applyFont="1" applyFill="1" applyBorder="1" applyAlignment="1" applyProtection="1">
      <alignment horizontal="center" vertical="center" wrapText="1" shrinkToFit="1"/>
      <protection locked="0"/>
    </xf>
    <xf numFmtId="0" fontId="0" fillId="17" borderId="0" xfId="0" applyFont="1" applyFill="1" applyAlignment="1" applyProtection="1">
      <alignment horizontal="center" vertical="center" wrapText="1" shrinkToFit="1"/>
      <protection locked="0"/>
    </xf>
    <xf numFmtId="0" fontId="4" fillId="17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9" borderId="36" xfId="0" applyFont="1" applyFill="1" applyBorder="1" applyAlignment="1" applyProtection="1">
      <alignment horizontal="center" vertical="center" wrapText="1" shrinkToFit="1"/>
      <protection locked="0"/>
    </xf>
    <xf numFmtId="0" fontId="6" fillId="19" borderId="37" xfId="0" applyFont="1" applyFill="1" applyBorder="1" applyAlignment="1" applyProtection="1">
      <alignment horizontal="center" vertical="center" wrapText="1" shrinkToFit="1"/>
      <protection locked="0"/>
    </xf>
    <xf numFmtId="0" fontId="6" fillId="19" borderId="38" xfId="0" applyFont="1" applyFill="1" applyBorder="1" applyAlignment="1" applyProtection="1">
      <alignment horizontal="center" vertical="center" wrapText="1" shrinkToFit="1"/>
      <protection locked="0"/>
    </xf>
    <xf numFmtId="0" fontId="6" fillId="19" borderId="14" xfId="0" applyFont="1" applyFill="1" applyBorder="1" applyAlignment="1" applyProtection="1">
      <alignment horizontal="center" vertical="center" wrapText="1" shrinkToFit="1"/>
      <protection locked="0"/>
    </xf>
    <xf numFmtId="0" fontId="6" fillId="19" borderId="10" xfId="0" applyFont="1" applyFill="1" applyBorder="1" applyAlignment="1" applyProtection="1">
      <alignment horizontal="center" vertical="center" wrapText="1" shrinkToFit="1"/>
      <protection locked="0"/>
    </xf>
    <xf numFmtId="0" fontId="5" fillId="18" borderId="38" xfId="0" applyFont="1" applyFill="1" applyBorder="1" applyAlignment="1" applyProtection="1">
      <alignment horizontal="center" vertical="center" wrapText="1" shrinkToFit="1"/>
      <protection locked="0"/>
    </xf>
    <xf numFmtId="4" fontId="4" fillId="19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39" xfId="0" applyFont="1" applyFill="1" applyBorder="1" applyAlignment="1" applyProtection="1">
      <alignment horizontal="center" vertical="center" wrapText="1" shrinkToFit="1"/>
      <protection locked="0"/>
    </xf>
    <xf numFmtId="4" fontId="0" fillId="17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42" xfId="0" applyFont="1" applyFill="1" applyBorder="1" applyAlignment="1" applyProtection="1">
      <alignment horizontal="center" vertical="center" wrapText="1" shrinkToFit="1"/>
      <protection locked="0"/>
    </xf>
    <xf numFmtId="4" fontId="0" fillId="17" borderId="32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19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19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17" borderId="4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40" xfId="0" applyFont="1" applyFill="1" applyBorder="1" applyAlignment="1" applyProtection="1">
      <alignment horizontal="center" vertical="center" wrapText="1" shrinkToFit="1"/>
      <protection locked="0"/>
    </xf>
    <xf numFmtId="4" fontId="4" fillId="19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45" xfId="0" applyFont="1" applyFill="1" applyBorder="1" applyAlignment="1" applyProtection="1">
      <alignment horizontal="center" vertical="center" wrapText="1" shrinkToFit="1"/>
      <protection locked="0"/>
    </xf>
    <xf numFmtId="0" fontId="0" fillId="20" borderId="32" xfId="0" applyFont="1" applyFill="1" applyBorder="1" applyAlignment="1" applyProtection="1">
      <alignment horizontal="center" vertical="center" wrapText="1" shrinkToFit="1"/>
      <protection locked="0"/>
    </xf>
    <xf numFmtId="4" fontId="0" fillId="2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28" xfId="0" applyFont="1" applyFill="1" applyBorder="1" applyAlignment="1" applyProtection="1">
      <alignment horizontal="center" vertical="center" wrapText="1" shrinkToFit="1"/>
      <protection locked="0"/>
    </xf>
    <xf numFmtId="0" fontId="0" fillId="17" borderId="39" xfId="0" applyFont="1" applyFill="1" applyBorder="1" applyAlignment="1" applyProtection="1">
      <alignment horizontal="center" vertical="center" wrapText="1" shrinkToFit="1"/>
      <protection locked="0"/>
    </xf>
    <xf numFmtId="4" fontId="0" fillId="17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45" xfId="0" applyFont="1" applyFill="1" applyBorder="1" applyAlignment="1" applyProtection="1">
      <alignment horizontal="center" vertical="center" wrapText="1" shrinkToFit="1"/>
      <protection locked="0"/>
    </xf>
    <xf numFmtId="4" fontId="0" fillId="17" borderId="4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48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35" xfId="0" applyFont="1" applyFill="1" applyBorder="1" applyAlignment="1" applyProtection="1">
      <alignment horizontal="center" vertical="center" wrapText="1" shrinkToFit="1"/>
      <protection locked="0"/>
    </xf>
    <xf numFmtId="0" fontId="0" fillId="18" borderId="24" xfId="0" applyFont="1" applyFill="1" applyBorder="1" applyAlignment="1" applyProtection="1">
      <alignment horizontal="center" vertical="center" wrapText="1" shrinkToFit="1"/>
      <protection locked="0"/>
    </xf>
    <xf numFmtId="0" fontId="0" fillId="20" borderId="10" xfId="0" applyFont="1" applyFill="1" applyBorder="1" applyAlignment="1" applyProtection="1">
      <alignment horizontal="left" vertical="top" wrapText="1" shrinkToFit="1"/>
      <protection locked="0"/>
    </xf>
    <xf numFmtId="4" fontId="0" fillId="2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3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28" xfId="0" applyFont="1" applyFill="1" applyBorder="1" applyAlignment="1" applyProtection="1">
      <alignment horizontal="center" vertical="center" wrapText="1" shrinkToFit="1"/>
      <protection locked="0"/>
    </xf>
    <xf numFmtId="4" fontId="0" fillId="0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42" xfId="0" applyFont="1" applyFill="1" applyBorder="1" applyAlignment="1" applyProtection="1">
      <alignment horizontal="center" vertical="center" wrapText="1" shrinkToFit="1"/>
      <protection locked="0"/>
    </xf>
    <xf numFmtId="4" fontId="0" fillId="2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44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45" xfId="0" applyFont="1" applyFill="1" applyBorder="1" applyAlignment="1" applyProtection="1">
      <alignment horizontal="center" vertical="center" wrapText="1" shrinkToFit="1"/>
      <protection locked="0"/>
    </xf>
    <xf numFmtId="0" fontId="0" fillId="20" borderId="32" xfId="0" applyFont="1" applyFill="1" applyBorder="1" applyAlignment="1" applyProtection="1">
      <alignment horizontal="center" vertical="center" wrapText="1" shrinkToFit="1"/>
      <protection locked="0"/>
    </xf>
    <xf numFmtId="0" fontId="0" fillId="17" borderId="25" xfId="0" applyFont="1" applyFill="1" applyBorder="1" applyAlignment="1" applyProtection="1">
      <alignment horizontal="center" vertical="center" wrapText="1" shrinkToFit="1"/>
      <protection locked="0"/>
    </xf>
    <xf numFmtId="0" fontId="0" fillId="17" borderId="22" xfId="0" applyFont="1" applyFill="1" applyBorder="1" applyAlignment="1" applyProtection="1">
      <alignment horizontal="center" vertical="center" wrapText="1" shrinkToFit="1"/>
      <protection locked="0"/>
    </xf>
    <xf numFmtId="0" fontId="0" fillId="17" borderId="10" xfId="0" applyFont="1" applyFill="1" applyBorder="1" applyAlignment="1" applyProtection="1">
      <alignment horizontal="left" vertical="top" wrapText="1" shrinkToFit="1"/>
      <protection locked="0"/>
    </xf>
    <xf numFmtId="4" fontId="0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25" xfId="0" applyFont="1" applyFill="1" applyBorder="1" applyAlignment="1" applyProtection="1">
      <alignment horizontal="center" vertical="center" wrapText="1" shrinkToFit="1"/>
      <protection locked="0"/>
    </xf>
    <xf numFmtId="0" fontId="0" fillId="18" borderId="22" xfId="0" applyFont="1" applyFill="1" applyBorder="1" applyAlignment="1" applyProtection="1">
      <alignment horizontal="center" vertical="center" wrapText="1" shrinkToFit="1"/>
      <protection locked="0"/>
    </xf>
    <xf numFmtId="0" fontId="0" fillId="20" borderId="10" xfId="0" applyFont="1" applyFill="1" applyBorder="1" applyAlignment="1" applyProtection="1">
      <alignment horizontal="left" vertical="top" wrapText="1" shrinkToFit="1"/>
      <protection locked="0"/>
    </xf>
    <xf numFmtId="4" fontId="0" fillId="2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49" xfId="0" applyFont="1" applyFill="1" applyBorder="1" applyAlignment="1" applyProtection="1">
      <alignment horizontal="left" vertical="top" wrapText="1" shrinkToFit="1"/>
      <protection locked="0"/>
    </xf>
    <xf numFmtId="0" fontId="0" fillId="20" borderId="16" xfId="0" applyFont="1" applyFill="1" applyBorder="1" applyAlignment="1" applyProtection="1">
      <alignment horizontal="left" vertical="top" wrapText="1" shrinkToFit="1"/>
      <protection locked="0"/>
    </xf>
    <xf numFmtId="4" fontId="0" fillId="20" borderId="49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17" borderId="50" xfId="0" applyFont="1" applyFill="1" applyBorder="1" applyAlignment="1" applyProtection="1">
      <alignment horizontal="center" vertical="center" wrapText="1" shrinkToFit="1"/>
      <protection locked="0"/>
    </xf>
    <xf numFmtId="0" fontId="0" fillId="17" borderId="51" xfId="0" applyFont="1" applyFill="1" applyBorder="1" applyAlignment="1" applyProtection="1">
      <alignment horizontal="center" vertical="center" wrapText="1" shrinkToFit="1"/>
      <protection locked="0"/>
    </xf>
    <xf numFmtId="0" fontId="0" fillId="17" borderId="10" xfId="0" applyFont="1" applyFill="1" applyBorder="1" applyAlignment="1" applyProtection="1">
      <alignment horizontal="left" vertical="top" wrapText="1" shrinkToFit="1"/>
      <protection locked="0"/>
    </xf>
    <xf numFmtId="4" fontId="0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52" xfId="0" applyFont="1" applyFill="1" applyBorder="1" applyAlignment="1" applyProtection="1">
      <alignment horizontal="center" vertical="center" wrapText="1" shrinkToFit="1"/>
      <protection locked="0"/>
    </xf>
    <xf numFmtId="0" fontId="4" fillId="19" borderId="23" xfId="0" applyFont="1" applyFill="1" applyBorder="1" applyAlignment="1" applyProtection="1">
      <alignment horizontal="center" vertical="center" wrapText="1" shrinkToFit="1"/>
      <protection locked="0"/>
    </xf>
    <xf numFmtId="0" fontId="4" fillId="19" borderId="10" xfId="0" applyFont="1" applyFill="1" applyBorder="1" applyAlignment="1" applyProtection="1">
      <alignment horizontal="left" vertical="top" wrapText="1" shrinkToFit="1"/>
      <protection locked="0"/>
    </xf>
    <xf numFmtId="49" fontId="0" fillId="17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17" borderId="25" xfId="0" applyFont="1" applyFill="1" applyBorder="1" applyAlignment="1" applyProtection="1">
      <alignment horizontal="center" vertical="center" wrapText="1" shrinkToFit="1"/>
      <protection locked="0"/>
    </xf>
    <xf numFmtId="0" fontId="0" fillId="17" borderId="0" xfId="0" applyFont="1" applyFill="1" applyBorder="1" applyAlignment="1" applyProtection="1">
      <alignment horizontal="center" vertical="center" wrapText="1" shrinkToFit="1"/>
      <protection locked="0"/>
    </xf>
    <xf numFmtId="0" fontId="0" fillId="17" borderId="21" xfId="0" applyFont="1" applyFill="1" applyBorder="1" applyAlignment="1" applyProtection="1">
      <alignment horizontal="center" vertical="center" wrapText="1" shrinkToFit="1"/>
      <protection locked="0"/>
    </xf>
    <xf numFmtId="0" fontId="0" fillId="17" borderId="22" xfId="0" applyFont="1" applyFill="1" applyBorder="1" applyAlignment="1" applyProtection="1">
      <alignment horizontal="center" vertical="center" wrapText="1" shrinkToFit="1"/>
      <protection locked="0"/>
    </xf>
    <xf numFmtId="0" fontId="0" fillId="18" borderId="25" xfId="0" applyFont="1" applyFill="1" applyBorder="1" applyAlignment="1" applyProtection="1">
      <alignment horizontal="center" vertical="center" wrapText="1" shrinkToFit="1"/>
      <protection locked="0"/>
    </xf>
    <xf numFmtId="0" fontId="0" fillId="18" borderId="22" xfId="0" applyFont="1" applyFill="1" applyBorder="1" applyAlignment="1" applyProtection="1">
      <alignment horizontal="center" vertical="center" wrapText="1" shrinkToFit="1"/>
      <protection locked="0"/>
    </xf>
    <xf numFmtId="0" fontId="0" fillId="17" borderId="40" xfId="0" applyFont="1" applyFill="1" applyBorder="1" applyAlignment="1" applyProtection="1">
      <alignment horizontal="left" vertical="top" wrapText="1" shrinkToFit="1"/>
      <protection locked="0"/>
    </xf>
    <xf numFmtId="4" fontId="0" fillId="17" borderId="4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35" xfId="0" applyFont="1" applyFill="1" applyBorder="1" applyAlignment="1" applyProtection="1">
      <alignment horizontal="center" vertical="center" wrapText="1" shrinkToFit="1"/>
      <protection locked="0"/>
    </xf>
    <xf numFmtId="0" fontId="0" fillId="17" borderId="53" xfId="0" applyFont="1" applyFill="1" applyBorder="1" applyAlignment="1" applyProtection="1">
      <alignment horizontal="center" vertical="center" wrapText="1" shrinkToFit="1"/>
      <protection locked="0"/>
    </xf>
    <xf numFmtId="0" fontId="0" fillId="17" borderId="32" xfId="0" applyFont="1" applyFill="1" applyBorder="1" applyAlignment="1" applyProtection="1">
      <alignment horizontal="left" vertical="top" wrapText="1" shrinkToFit="1"/>
      <protection locked="0"/>
    </xf>
    <xf numFmtId="4" fontId="0" fillId="17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54" xfId="0" applyFont="1" applyFill="1" applyBorder="1" applyAlignment="1" applyProtection="1">
      <alignment horizontal="center" vertical="center" wrapText="1" shrinkToFit="1"/>
      <protection locked="0"/>
    </xf>
    <xf numFmtId="0" fontId="4" fillId="19" borderId="55" xfId="0" applyFont="1" applyFill="1" applyBorder="1" applyAlignment="1" applyProtection="1">
      <alignment horizontal="center" vertical="center" wrapText="1" shrinkToFit="1"/>
      <protection locked="0"/>
    </xf>
    <xf numFmtId="0" fontId="4" fillId="19" borderId="40" xfId="0" applyFont="1" applyFill="1" applyBorder="1" applyAlignment="1" applyProtection="1">
      <alignment horizontal="left" vertical="top" wrapText="1" shrinkToFit="1"/>
      <protection locked="0"/>
    </xf>
    <xf numFmtId="4" fontId="4" fillId="19" borderId="4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32" xfId="0" applyFont="1" applyFill="1" applyBorder="1" applyAlignment="1" applyProtection="1">
      <alignment horizontal="left" vertical="top" wrapText="1" shrinkToFit="1"/>
      <protection locked="0"/>
    </xf>
    <xf numFmtId="4" fontId="0" fillId="20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31" xfId="0" applyFont="1" applyFill="1" applyBorder="1" applyAlignment="1" applyProtection="1">
      <alignment horizontal="center" vertical="center" wrapText="1" shrinkToFit="1"/>
      <protection locked="0"/>
    </xf>
    <xf numFmtId="0" fontId="4" fillId="19" borderId="30" xfId="0" applyFont="1" applyFill="1" applyBorder="1" applyAlignment="1" applyProtection="1">
      <alignment horizontal="center" vertical="center" wrapText="1" shrinkToFit="1"/>
      <protection locked="0"/>
    </xf>
    <xf numFmtId="0" fontId="0" fillId="17" borderId="56" xfId="0" applyFont="1" applyFill="1" applyBorder="1" applyAlignment="1" applyProtection="1">
      <alignment horizontal="left" vertical="top" wrapText="1" shrinkToFit="1"/>
      <protection locked="0"/>
    </xf>
    <xf numFmtId="0" fontId="0" fillId="17" borderId="13" xfId="0" applyFont="1" applyFill="1" applyBorder="1" applyAlignment="1" applyProtection="1">
      <alignment horizontal="left" vertical="top" wrapText="1" shrinkToFit="1"/>
      <protection locked="0"/>
    </xf>
    <xf numFmtId="4" fontId="0" fillId="17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12" xfId="0" applyFont="1" applyFill="1" applyBorder="1" applyAlignment="1" applyProtection="1">
      <alignment horizontal="center" vertical="center" wrapText="1" shrinkToFit="1"/>
      <protection locked="0"/>
    </xf>
    <xf numFmtId="0" fontId="4" fillId="19" borderId="11" xfId="0" applyFont="1" applyFill="1" applyBorder="1" applyAlignment="1" applyProtection="1">
      <alignment horizontal="center" vertical="center" wrapText="1" shrinkToFit="1"/>
      <protection locked="0"/>
    </xf>
    <xf numFmtId="0" fontId="4" fillId="19" borderId="56" xfId="0" applyFont="1" applyFill="1" applyBorder="1" applyAlignment="1" applyProtection="1">
      <alignment horizontal="left" vertical="top" wrapText="1" shrinkToFit="1"/>
      <protection locked="0"/>
    </xf>
    <xf numFmtId="0" fontId="4" fillId="19" borderId="13" xfId="0" applyFont="1" applyFill="1" applyBorder="1" applyAlignment="1" applyProtection="1">
      <alignment horizontal="left" vertical="top" wrapText="1" shrinkToFit="1"/>
      <protection locked="0"/>
    </xf>
    <xf numFmtId="4" fontId="4" fillId="19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50" xfId="0" applyFont="1" applyFill="1" applyBorder="1" applyAlignment="1" applyProtection="1">
      <alignment horizontal="center" vertical="center" wrapText="1" shrinkToFit="1"/>
      <protection locked="0"/>
    </xf>
    <xf numFmtId="0" fontId="0" fillId="17" borderId="21" xfId="0" applyFont="1" applyFill="1" applyBorder="1" applyAlignment="1" applyProtection="1">
      <alignment horizontal="center" vertical="center" wrapText="1" shrinkToFit="1"/>
      <protection locked="0"/>
    </xf>
    <xf numFmtId="0" fontId="0" fillId="20" borderId="56" xfId="0" applyFont="1" applyFill="1" applyBorder="1" applyAlignment="1" applyProtection="1">
      <alignment horizontal="left" vertical="top" wrapText="1" shrinkToFit="1"/>
      <protection locked="0"/>
    </xf>
    <xf numFmtId="0" fontId="0" fillId="20" borderId="13" xfId="0" applyFont="1" applyFill="1" applyBorder="1" applyAlignment="1" applyProtection="1">
      <alignment horizontal="left" vertical="top" wrapText="1" shrinkToFit="1"/>
      <protection locked="0"/>
    </xf>
    <xf numFmtId="4" fontId="0" fillId="20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57" xfId="0" applyFont="1" applyFill="1" applyBorder="1" applyAlignment="1" applyProtection="1">
      <alignment horizontal="center" vertical="center" wrapText="1" shrinkToFit="1"/>
      <protection locked="0"/>
    </xf>
    <xf numFmtId="0" fontId="4" fillId="19" borderId="4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indent="10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0" fillId="17" borderId="35" xfId="0" applyFont="1" applyFill="1" applyBorder="1" applyAlignment="1" applyProtection="1">
      <alignment horizontal="center" vertical="center" wrapText="1" shrinkToFit="1"/>
      <protection locked="0"/>
    </xf>
    <xf numFmtId="0" fontId="0" fillId="17" borderId="53" xfId="0" applyFont="1" applyFill="1" applyBorder="1" applyAlignment="1" applyProtection="1">
      <alignment horizontal="center" vertical="center" wrapText="1" shrinkToFit="1"/>
      <protection locked="0"/>
    </xf>
    <xf numFmtId="0" fontId="0" fillId="17" borderId="46" xfId="0" applyFont="1" applyFill="1" applyBorder="1" applyAlignment="1" applyProtection="1">
      <alignment horizontal="left" vertical="top" wrapText="1" shrinkToFit="1"/>
      <protection locked="0"/>
    </xf>
    <xf numFmtId="4" fontId="0" fillId="17" borderId="4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29" xfId="0" applyFont="1" applyFill="1" applyBorder="1" applyAlignment="1" applyProtection="1">
      <alignment horizontal="center" vertical="center" wrapText="1" shrinkToFit="1"/>
      <protection locked="0"/>
    </xf>
    <xf numFmtId="0" fontId="4" fillId="19" borderId="12" xfId="0" applyFont="1" applyFill="1" applyBorder="1" applyAlignment="1" applyProtection="1">
      <alignment horizontal="left" vertical="top" wrapText="1" shrinkToFit="1"/>
      <protection locked="0"/>
    </xf>
    <xf numFmtId="0" fontId="7" fillId="15" borderId="57" xfId="0" applyNumberFormat="1" applyFont="1" applyFill="1" applyBorder="1" applyAlignment="1" applyProtection="1">
      <alignment horizontal="left" vertical="top" wrapText="1" shrinkToFit="1"/>
      <protection locked="0"/>
    </xf>
    <xf numFmtId="4" fontId="4" fillId="19" borderId="58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57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51" xfId="0" applyFont="1" applyFill="1" applyBorder="1" applyAlignment="1" applyProtection="1">
      <alignment horizontal="center" vertical="center" wrapText="1" shrinkToFit="1"/>
      <protection locked="0"/>
    </xf>
    <xf numFmtId="0" fontId="0" fillId="17" borderId="40" xfId="0" applyFont="1" applyFill="1" applyBorder="1" applyAlignment="1" applyProtection="1">
      <alignment horizontal="left" vertical="top" wrapText="1" shrinkToFit="1"/>
      <protection locked="0"/>
    </xf>
    <xf numFmtId="4" fontId="0" fillId="17" borderId="4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0" xfId="0" applyFont="1" applyFill="1" applyBorder="1" applyAlignment="1" applyProtection="1">
      <alignment horizontal="center" vertical="center" wrapText="1" shrinkToFit="1"/>
      <protection locked="0"/>
    </xf>
    <xf numFmtId="0" fontId="0" fillId="17" borderId="14" xfId="0" applyFont="1" applyFill="1" applyBorder="1" applyAlignment="1" applyProtection="1">
      <alignment horizontal="left" vertical="top" wrapText="1" shrinkToFit="1"/>
      <protection locked="0"/>
    </xf>
    <xf numFmtId="4" fontId="0" fillId="17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26" xfId="0" applyFont="1" applyFill="1" applyBorder="1" applyAlignment="1" applyProtection="1">
      <alignment horizontal="left" vertical="top" wrapText="1" shrinkToFit="1"/>
      <protection locked="0"/>
    </xf>
    <xf numFmtId="4" fontId="0" fillId="17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0" borderId="30" xfId="0" applyFont="1" applyFill="1" applyBorder="1" applyAlignment="1" applyProtection="1">
      <alignment horizontal="left" vertical="top" wrapText="1" shrinkToFit="1"/>
      <protection locked="0"/>
    </xf>
    <xf numFmtId="4" fontId="0" fillId="20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26" xfId="0" applyFont="1" applyFill="1" applyBorder="1" applyAlignment="1" applyProtection="1">
      <alignment horizontal="left" vertical="top" wrapText="1" shrinkToFit="1"/>
      <protection locked="0"/>
    </xf>
    <xf numFmtId="4" fontId="0" fillId="20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14" xfId="0" applyFont="1" applyFill="1" applyBorder="1" applyAlignment="1" applyProtection="1">
      <alignment horizontal="left" vertical="top" wrapText="1" shrinkToFit="1"/>
      <protection locked="0"/>
    </xf>
    <xf numFmtId="4" fontId="0" fillId="17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19" borderId="43" xfId="0" applyFont="1" applyFill="1" applyBorder="1" applyAlignment="1" applyProtection="1">
      <alignment horizontal="center" vertical="center" wrapText="1" shrinkToFit="1"/>
      <protection locked="0"/>
    </xf>
    <xf numFmtId="0" fontId="4" fillId="19" borderId="26" xfId="0" applyFont="1" applyFill="1" applyBorder="1" applyAlignment="1" applyProtection="1">
      <alignment horizontal="center" vertical="center" wrapText="1" shrinkToFi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17" borderId="0" xfId="0" applyFont="1" applyFill="1" applyAlignment="1" applyProtection="1">
      <alignment horizontal="center" vertical="center" wrapText="1" shrinkToFit="1"/>
      <protection locked="0"/>
    </xf>
    <xf numFmtId="0" fontId="0" fillId="17" borderId="56" xfId="0" applyFont="1" applyFill="1" applyBorder="1" applyAlignment="1" applyProtection="1">
      <alignment horizontal="left" vertical="top" wrapText="1" shrinkToFit="1"/>
      <protection locked="0"/>
    </xf>
    <xf numFmtId="0" fontId="0" fillId="17" borderId="13" xfId="0" applyFont="1" applyFill="1" applyBorder="1" applyAlignment="1" applyProtection="1">
      <alignment horizontal="left" vertical="top" wrapText="1" shrinkToFit="1"/>
      <protection locked="0"/>
    </xf>
    <xf numFmtId="0" fontId="0" fillId="20" borderId="56" xfId="0" applyFont="1" applyFill="1" applyBorder="1" applyAlignment="1" applyProtection="1">
      <alignment horizontal="left" vertical="top" wrapText="1" shrinkToFit="1"/>
      <protection locked="0"/>
    </xf>
    <xf numFmtId="0" fontId="0" fillId="20" borderId="13" xfId="0" applyFont="1" applyFill="1" applyBorder="1" applyAlignment="1" applyProtection="1">
      <alignment horizontal="left" vertical="top" wrapText="1" shrinkToFit="1"/>
      <protection locked="0"/>
    </xf>
    <xf numFmtId="4" fontId="0" fillId="20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2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35" xfId="0" applyFont="1" applyFill="1" applyBorder="1" applyAlignment="1" applyProtection="1">
      <alignment horizontal="center" vertical="center" wrapText="1" shrinkToFit="1"/>
      <protection locked="0"/>
    </xf>
    <xf numFmtId="0" fontId="0" fillId="18" borderId="24" xfId="0" applyFont="1" applyFill="1" applyBorder="1" applyAlignment="1" applyProtection="1">
      <alignment horizontal="center" vertical="center" wrapText="1" shrinkToFit="1"/>
      <protection locked="0"/>
    </xf>
    <xf numFmtId="0" fontId="0" fillId="20" borderId="32" xfId="0" applyFont="1" applyFill="1" applyBorder="1" applyAlignment="1" applyProtection="1">
      <alignment horizontal="left" vertical="top" wrapText="1" shrinkToFit="1"/>
      <protection locked="0"/>
    </xf>
    <xf numFmtId="4" fontId="0" fillId="2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19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8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20" borderId="26" xfId="0" applyFont="1" applyFill="1" applyBorder="1" applyAlignment="1" applyProtection="1">
      <alignment horizontal="left" vertical="top" wrapText="1" shrinkToFit="1"/>
      <protection locked="0"/>
    </xf>
    <xf numFmtId="0" fontId="0" fillId="17" borderId="23" xfId="0" applyFont="1" applyFill="1" applyBorder="1" applyAlignment="1" applyProtection="1">
      <alignment horizontal="left" vertical="top" wrapText="1" shrinkToFit="1"/>
      <protection locked="0"/>
    </xf>
    <xf numFmtId="4" fontId="0" fillId="2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17" borderId="20" xfId="0" applyFont="1" applyFill="1" applyBorder="1" applyAlignment="1" applyProtection="1">
      <alignment horizontal="center" vertical="center" wrapText="1" shrinkToFit="1"/>
      <protection locked="0"/>
    </xf>
    <xf numFmtId="0" fontId="0" fillId="17" borderId="31" xfId="0" applyFont="1" applyFill="1" applyBorder="1" applyAlignment="1" applyProtection="1">
      <alignment horizontal="center" vertical="center" wrapText="1" shrinkToFit="1"/>
      <protection locked="0"/>
    </xf>
    <xf numFmtId="0" fontId="0" fillId="17" borderId="30" xfId="0" applyFont="1" applyFill="1" applyBorder="1" applyAlignment="1" applyProtection="1">
      <alignment horizontal="left" vertical="top" wrapText="1" shrinkToFit="1"/>
      <protection locked="0"/>
    </xf>
    <xf numFmtId="4" fontId="0" fillId="17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17" borderId="29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showGridLines="0" tabSelected="1" workbookViewId="0" topLeftCell="A304">
      <selection activeCell="P283" sqref="P283"/>
    </sheetView>
  </sheetViews>
  <sheetFormatPr defaultColWidth="9.33203125" defaultRowHeight="12.75"/>
  <cols>
    <col min="1" max="1" width="6.5" style="13" customWidth="1"/>
    <col min="2" max="2" width="1.171875" style="13" customWidth="1"/>
    <col min="3" max="3" width="10" style="13" customWidth="1"/>
    <col min="4" max="4" width="5.83203125" style="13" customWidth="1"/>
    <col min="5" max="5" width="6.33203125" style="13" customWidth="1"/>
    <col min="6" max="6" width="39.83203125" style="13" customWidth="1"/>
    <col min="7" max="7" width="7" style="13" customWidth="1"/>
    <col min="8" max="8" width="8.5" style="13" customWidth="1"/>
    <col min="9" max="9" width="14.66015625" style="13" customWidth="1"/>
    <col min="10" max="10" width="12.5" style="13" customWidth="1"/>
    <col min="11" max="11" width="15" style="0" bestFit="1" customWidth="1"/>
  </cols>
  <sheetData>
    <row r="1" spans="7:10" s="10" customFormat="1" ht="56.25" customHeight="1">
      <c r="G1" s="201" t="s">
        <v>137</v>
      </c>
      <c r="H1" s="201"/>
      <c r="I1" s="201"/>
      <c r="J1" s="201"/>
    </row>
    <row r="2" spans="1:10" s="10" customFormat="1" ht="39" customHeight="1">
      <c r="A2" s="202" t="s">
        <v>143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2:10" ht="6" customHeight="1">
      <c r="B3" s="90"/>
      <c r="C3" s="90"/>
      <c r="D3" s="90"/>
      <c r="E3" s="90"/>
      <c r="F3" s="91"/>
      <c r="G3" s="91"/>
      <c r="H3" s="92"/>
      <c r="I3" s="92"/>
      <c r="J3" s="92"/>
    </row>
    <row r="4" spans="1:10" ht="12.75" customHeight="1">
      <c r="A4" s="93" t="s">
        <v>0</v>
      </c>
      <c r="B4" s="79"/>
      <c r="C4" s="79" t="s">
        <v>1</v>
      </c>
      <c r="D4" s="79" t="s">
        <v>2</v>
      </c>
      <c r="E4" s="79" t="s">
        <v>3</v>
      </c>
      <c r="F4" s="79"/>
      <c r="G4" s="79" t="s">
        <v>4</v>
      </c>
      <c r="H4" s="81"/>
      <c r="I4" s="9" t="s">
        <v>6</v>
      </c>
      <c r="J4" s="5"/>
    </row>
    <row r="5" spans="1:10" ht="12.75" customHeight="1">
      <c r="A5" s="80"/>
      <c r="B5" s="97"/>
      <c r="C5" s="97"/>
      <c r="D5" s="97"/>
      <c r="E5" s="97"/>
      <c r="F5" s="97"/>
      <c r="G5" s="97"/>
      <c r="H5" s="97"/>
      <c r="I5" s="96" t="s">
        <v>5</v>
      </c>
      <c r="J5" s="94" t="s">
        <v>7</v>
      </c>
    </row>
    <row r="6" spans="1:10" ht="2.25" customHeight="1">
      <c r="A6" s="80"/>
      <c r="B6" s="97"/>
      <c r="C6" s="97"/>
      <c r="D6" s="97"/>
      <c r="E6" s="97"/>
      <c r="F6" s="97"/>
      <c r="G6" s="97"/>
      <c r="H6" s="97"/>
      <c r="I6" s="97"/>
      <c r="J6" s="95"/>
    </row>
    <row r="7" spans="1:10" ht="6" customHeight="1">
      <c r="A7" s="80"/>
      <c r="B7" s="97"/>
      <c r="C7" s="97"/>
      <c r="D7" s="97"/>
      <c r="E7" s="97"/>
      <c r="F7" s="97"/>
      <c r="G7" s="97"/>
      <c r="H7" s="97"/>
      <c r="I7" s="97"/>
      <c r="J7" s="95"/>
    </row>
    <row r="8" spans="1:10" ht="2.25" customHeight="1">
      <c r="A8" s="80"/>
      <c r="B8" s="97"/>
      <c r="C8" s="97"/>
      <c r="D8" s="97"/>
      <c r="E8" s="97"/>
      <c r="F8" s="97"/>
      <c r="G8" s="97"/>
      <c r="H8" s="97"/>
      <c r="I8" s="97"/>
      <c r="J8" s="95"/>
    </row>
    <row r="9" spans="1:10" ht="15.75" customHeight="1">
      <c r="A9" s="80"/>
      <c r="B9" s="97"/>
      <c r="C9" s="97"/>
      <c r="D9" s="97"/>
      <c r="E9" s="97"/>
      <c r="F9" s="97"/>
      <c r="G9" s="97"/>
      <c r="H9" s="97"/>
      <c r="I9" s="97"/>
      <c r="J9" s="95"/>
    </row>
    <row r="10" spans="1:10" ht="9" customHeight="1">
      <c r="A10" s="88">
        <v>1</v>
      </c>
      <c r="B10" s="89"/>
      <c r="C10" s="3">
        <v>2</v>
      </c>
      <c r="D10" s="3">
        <v>3</v>
      </c>
      <c r="E10" s="89">
        <v>4</v>
      </c>
      <c r="F10" s="89"/>
      <c r="G10" s="89">
        <v>5</v>
      </c>
      <c r="H10" s="89"/>
      <c r="I10" s="3">
        <v>6</v>
      </c>
      <c r="J10" s="98">
        <v>7</v>
      </c>
    </row>
    <row r="11" spans="1:11" ht="15" customHeight="1">
      <c r="A11" s="107" t="s">
        <v>131</v>
      </c>
      <c r="B11" s="108"/>
      <c r="C11" s="6"/>
      <c r="D11" s="7"/>
      <c r="E11" s="161" t="s">
        <v>8</v>
      </c>
      <c r="F11" s="161"/>
      <c r="G11" s="127">
        <f>SUM(G12,G14,G18,G20)</f>
        <v>187931</v>
      </c>
      <c r="H11" s="127"/>
      <c r="I11" s="8">
        <f>SUM(I12,I14,I18,I20)</f>
        <v>123257</v>
      </c>
      <c r="J11" s="99">
        <f>SUM(J12,J14,J18,J20)</f>
        <v>64674</v>
      </c>
      <c r="K11" s="34"/>
    </row>
    <row r="12" spans="1:10" ht="15" customHeight="1">
      <c r="A12" s="82"/>
      <c r="B12" s="83"/>
      <c r="C12" s="18" t="s">
        <v>132</v>
      </c>
      <c r="D12" s="14"/>
      <c r="E12" s="130" t="s">
        <v>9</v>
      </c>
      <c r="F12" s="130"/>
      <c r="G12" s="131">
        <f>SUM(G13)</f>
        <v>10374</v>
      </c>
      <c r="H12" s="131"/>
      <c r="I12" s="15">
        <f>SUM(I13)</f>
        <v>0</v>
      </c>
      <c r="J12" s="100">
        <f>SUM(J13)</f>
        <v>10374</v>
      </c>
    </row>
    <row r="13" spans="1:10" ht="15" customHeight="1">
      <c r="A13" s="84"/>
      <c r="B13" s="85"/>
      <c r="C13" s="19"/>
      <c r="D13" s="16">
        <v>6050</v>
      </c>
      <c r="E13" s="157" t="s">
        <v>10</v>
      </c>
      <c r="F13" s="157"/>
      <c r="G13" s="158">
        <v>10374</v>
      </c>
      <c r="H13" s="158"/>
      <c r="I13" s="17">
        <v>0</v>
      </c>
      <c r="J13" s="101">
        <v>10374</v>
      </c>
    </row>
    <row r="14" spans="1:10" ht="47.25" customHeight="1">
      <c r="A14" s="86"/>
      <c r="B14" s="87"/>
      <c r="C14" s="22" t="s">
        <v>133</v>
      </c>
      <c r="D14" s="14"/>
      <c r="E14" s="130" t="s">
        <v>11</v>
      </c>
      <c r="F14" s="130"/>
      <c r="G14" s="131">
        <f>SUM(G15:H17)</f>
        <v>100500</v>
      </c>
      <c r="H14" s="131"/>
      <c r="I14" s="15">
        <f>SUM(I15:I17)</f>
        <v>100500</v>
      </c>
      <c r="J14" s="100">
        <f>SUM(J15:J17)</f>
        <v>0</v>
      </c>
    </row>
    <row r="15" spans="1:10" ht="15" customHeight="1">
      <c r="A15" s="84"/>
      <c r="B15" s="162"/>
      <c r="C15" s="24"/>
      <c r="D15" s="20">
        <v>4210</v>
      </c>
      <c r="E15" s="157" t="s">
        <v>12</v>
      </c>
      <c r="F15" s="157"/>
      <c r="G15" s="158">
        <v>30000</v>
      </c>
      <c r="H15" s="158"/>
      <c r="I15" s="17">
        <v>30000</v>
      </c>
      <c r="J15" s="101">
        <v>0</v>
      </c>
    </row>
    <row r="16" spans="1:10" ht="15" customHeight="1">
      <c r="A16" s="84"/>
      <c r="B16" s="162"/>
      <c r="C16" s="25"/>
      <c r="D16" s="20">
        <v>4300</v>
      </c>
      <c r="E16" s="157" t="s">
        <v>13</v>
      </c>
      <c r="F16" s="157"/>
      <c r="G16" s="158">
        <v>70000</v>
      </c>
      <c r="H16" s="158"/>
      <c r="I16" s="17">
        <v>70000</v>
      </c>
      <c r="J16" s="101">
        <v>0</v>
      </c>
    </row>
    <row r="17" spans="1:10" ht="15" customHeight="1">
      <c r="A17" s="84"/>
      <c r="B17" s="162"/>
      <c r="C17" s="26"/>
      <c r="D17" s="20">
        <v>4430</v>
      </c>
      <c r="E17" s="157" t="s">
        <v>14</v>
      </c>
      <c r="F17" s="157"/>
      <c r="G17" s="158">
        <v>500</v>
      </c>
      <c r="H17" s="158"/>
      <c r="I17" s="17">
        <v>500</v>
      </c>
      <c r="J17" s="101">
        <v>0</v>
      </c>
    </row>
    <row r="18" spans="1:10" ht="15" customHeight="1">
      <c r="A18" s="86"/>
      <c r="B18" s="87"/>
      <c r="C18" s="23" t="s">
        <v>134</v>
      </c>
      <c r="D18" s="14"/>
      <c r="E18" s="130" t="s">
        <v>15</v>
      </c>
      <c r="F18" s="130"/>
      <c r="G18" s="131">
        <f>SUM(G19)</f>
        <v>6039</v>
      </c>
      <c r="H18" s="131"/>
      <c r="I18" s="15">
        <f>SUM(I19)</f>
        <v>6039</v>
      </c>
      <c r="J18" s="100">
        <f>SUM(J19)</f>
        <v>0</v>
      </c>
    </row>
    <row r="19" spans="1:10" ht="27" customHeight="1">
      <c r="A19" s="84"/>
      <c r="B19" s="85"/>
      <c r="C19" s="19"/>
      <c r="D19" s="16">
        <v>2850</v>
      </c>
      <c r="E19" s="157" t="s">
        <v>16</v>
      </c>
      <c r="F19" s="157"/>
      <c r="G19" s="158">
        <v>6039</v>
      </c>
      <c r="H19" s="158"/>
      <c r="I19" s="17">
        <v>6039</v>
      </c>
      <c r="J19" s="101">
        <v>0</v>
      </c>
    </row>
    <row r="20" spans="1:10" ht="15" customHeight="1">
      <c r="A20" s="86"/>
      <c r="B20" s="87"/>
      <c r="C20" s="22" t="s">
        <v>135</v>
      </c>
      <c r="D20" s="14"/>
      <c r="E20" s="130" t="s">
        <v>17</v>
      </c>
      <c r="F20" s="130"/>
      <c r="G20" s="131">
        <f>SUM(G21:H23)</f>
        <v>71018</v>
      </c>
      <c r="H20" s="131"/>
      <c r="I20" s="15">
        <f>SUM(I21:I23)</f>
        <v>16718</v>
      </c>
      <c r="J20" s="100">
        <f>SUM(J21:J23)</f>
        <v>54300</v>
      </c>
    </row>
    <row r="21" spans="1:10" ht="15" customHeight="1">
      <c r="A21" s="163"/>
      <c r="B21" s="164"/>
      <c r="C21" s="27"/>
      <c r="D21" s="20">
        <v>4210</v>
      </c>
      <c r="E21" s="157" t="s">
        <v>12</v>
      </c>
      <c r="F21" s="157"/>
      <c r="G21" s="158">
        <v>8500</v>
      </c>
      <c r="H21" s="158"/>
      <c r="I21" s="17">
        <v>8500</v>
      </c>
      <c r="J21" s="101">
        <v>0</v>
      </c>
    </row>
    <row r="22" spans="1:10" ht="15" customHeight="1">
      <c r="A22" s="163"/>
      <c r="B22" s="164"/>
      <c r="C22" s="28"/>
      <c r="D22" s="20">
        <v>4300</v>
      </c>
      <c r="E22" s="157" t="s">
        <v>13</v>
      </c>
      <c r="F22" s="157"/>
      <c r="G22" s="158">
        <v>8218</v>
      </c>
      <c r="H22" s="158"/>
      <c r="I22" s="17">
        <v>8218</v>
      </c>
      <c r="J22" s="101">
        <v>0</v>
      </c>
    </row>
    <row r="23" spans="1:10" ht="15" customHeight="1">
      <c r="A23" s="155"/>
      <c r="B23" s="156"/>
      <c r="C23" s="29"/>
      <c r="D23" s="20">
        <v>6050</v>
      </c>
      <c r="E23" s="157" t="s">
        <v>10</v>
      </c>
      <c r="F23" s="157"/>
      <c r="G23" s="158">
        <v>54300</v>
      </c>
      <c r="H23" s="158"/>
      <c r="I23" s="17">
        <v>0</v>
      </c>
      <c r="J23" s="101">
        <v>54300</v>
      </c>
    </row>
    <row r="24" spans="1:11" ht="15" customHeight="1">
      <c r="A24" s="159">
        <v>150</v>
      </c>
      <c r="B24" s="160"/>
      <c r="C24" s="21"/>
      <c r="D24" s="7"/>
      <c r="E24" s="161" t="s">
        <v>18</v>
      </c>
      <c r="F24" s="161"/>
      <c r="G24" s="127">
        <f>SUM(G25)</f>
        <v>10034</v>
      </c>
      <c r="H24" s="127"/>
      <c r="I24" s="8">
        <f>SUM(I25)</f>
        <v>0</v>
      </c>
      <c r="J24" s="99">
        <f>SUM(J25)</f>
        <v>10034</v>
      </c>
      <c r="K24" s="34"/>
    </row>
    <row r="25" spans="1:10" ht="15" customHeight="1">
      <c r="A25" s="128"/>
      <c r="B25" s="129"/>
      <c r="C25" s="30">
        <v>15011</v>
      </c>
      <c r="D25" s="14"/>
      <c r="E25" s="130" t="s">
        <v>19</v>
      </c>
      <c r="F25" s="130"/>
      <c r="G25" s="131">
        <f>SUM(G26)</f>
        <v>10034</v>
      </c>
      <c r="H25" s="131"/>
      <c r="I25" s="15">
        <f>SUM(I26)</f>
        <v>0</v>
      </c>
      <c r="J25" s="100">
        <f>SUM(J26)</f>
        <v>10034</v>
      </c>
    </row>
    <row r="26" spans="1:10" ht="49.5" customHeight="1">
      <c r="A26" s="155"/>
      <c r="B26" s="165"/>
      <c r="C26" s="20"/>
      <c r="D26" s="16">
        <v>6639</v>
      </c>
      <c r="E26" s="157" t="s">
        <v>20</v>
      </c>
      <c r="F26" s="157"/>
      <c r="G26" s="158">
        <v>10034</v>
      </c>
      <c r="H26" s="158"/>
      <c r="I26" s="17">
        <v>0</v>
      </c>
      <c r="J26" s="101">
        <v>10034</v>
      </c>
    </row>
    <row r="27" spans="1:11" ht="15" customHeight="1">
      <c r="A27" s="159">
        <v>600</v>
      </c>
      <c r="B27" s="160"/>
      <c r="C27" s="7"/>
      <c r="D27" s="7"/>
      <c r="E27" s="161" t="s">
        <v>21</v>
      </c>
      <c r="F27" s="161"/>
      <c r="G27" s="127">
        <f>SUM(G28,G30)</f>
        <v>630362</v>
      </c>
      <c r="H27" s="127"/>
      <c r="I27" s="8">
        <f>SUM(I28,I30)</f>
        <v>285859</v>
      </c>
      <c r="J27" s="99">
        <f>SUM(J30,J28)</f>
        <v>344503</v>
      </c>
      <c r="K27" s="34"/>
    </row>
    <row r="28" spans="1:10" ht="15" customHeight="1">
      <c r="A28" s="128"/>
      <c r="B28" s="129"/>
      <c r="C28" s="30">
        <v>60014</v>
      </c>
      <c r="D28" s="14"/>
      <c r="E28" s="130" t="s">
        <v>22</v>
      </c>
      <c r="F28" s="130"/>
      <c r="G28" s="131">
        <f>SUM(G29)</f>
        <v>6000</v>
      </c>
      <c r="H28" s="131"/>
      <c r="I28" s="15">
        <f>SUM(I29)</f>
        <v>6000</v>
      </c>
      <c r="J28" s="100">
        <f>SUM(J29)</f>
        <v>0</v>
      </c>
    </row>
    <row r="29" spans="1:10" ht="15" customHeight="1">
      <c r="A29" s="163"/>
      <c r="B29" s="166"/>
      <c r="C29" s="20"/>
      <c r="D29" s="16">
        <v>4430</v>
      </c>
      <c r="E29" s="157" t="s">
        <v>14</v>
      </c>
      <c r="F29" s="157"/>
      <c r="G29" s="158">
        <v>6000</v>
      </c>
      <c r="H29" s="158"/>
      <c r="I29" s="17">
        <v>6000</v>
      </c>
      <c r="J29" s="101">
        <v>0</v>
      </c>
    </row>
    <row r="30" spans="1:10" ht="15" customHeight="1">
      <c r="A30" s="167"/>
      <c r="B30" s="168"/>
      <c r="C30" s="31">
        <v>60016</v>
      </c>
      <c r="D30" s="14"/>
      <c r="E30" s="130" t="s">
        <v>23</v>
      </c>
      <c r="F30" s="130"/>
      <c r="G30" s="131">
        <f>SUM(G31:H37)</f>
        <v>624362</v>
      </c>
      <c r="H30" s="131"/>
      <c r="I30" s="15">
        <f>SUM(I31:I37)</f>
        <v>279859</v>
      </c>
      <c r="J30" s="100">
        <f>SUM(J31:J37)</f>
        <v>344503</v>
      </c>
    </row>
    <row r="31" spans="1:10" ht="15" customHeight="1">
      <c r="A31" s="163"/>
      <c r="B31" s="164"/>
      <c r="C31" s="27"/>
      <c r="D31" s="20">
        <v>4170</v>
      </c>
      <c r="E31" s="157" t="s">
        <v>24</v>
      </c>
      <c r="F31" s="157"/>
      <c r="G31" s="158">
        <v>3000</v>
      </c>
      <c r="H31" s="158"/>
      <c r="I31" s="17">
        <v>3000</v>
      </c>
      <c r="J31" s="101">
        <v>0</v>
      </c>
    </row>
    <row r="32" spans="1:10" ht="15" customHeight="1">
      <c r="A32" s="163"/>
      <c r="B32" s="164"/>
      <c r="C32" s="28"/>
      <c r="D32" s="20">
        <v>4210</v>
      </c>
      <c r="E32" s="157" t="s">
        <v>12</v>
      </c>
      <c r="F32" s="157"/>
      <c r="G32" s="158">
        <v>50000</v>
      </c>
      <c r="H32" s="158"/>
      <c r="I32" s="17">
        <v>50000</v>
      </c>
      <c r="J32" s="101">
        <v>0</v>
      </c>
    </row>
    <row r="33" spans="1:10" ht="15" customHeight="1">
      <c r="A33" s="163"/>
      <c r="B33" s="164"/>
      <c r="C33" s="28"/>
      <c r="D33" s="20">
        <v>4270</v>
      </c>
      <c r="E33" s="157" t="s">
        <v>25</v>
      </c>
      <c r="F33" s="157"/>
      <c r="G33" s="158">
        <v>84094</v>
      </c>
      <c r="H33" s="158"/>
      <c r="I33" s="17">
        <v>84094</v>
      </c>
      <c r="J33" s="101">
        <v>0</v>
      </c>
    </row>
    <row r="34" spans="1:10" ht="15" customHeight="1">
      <c r="A34" s="163"/>
      <c r="B34" s="164"/>
      <c r="C34" s="28"/>
      <c r="D34" s="20">
        <v>4300</v>
      </c>
      <c r="E34" s="157" t="s">
        <v>13</v>
      </c>
      <c r="F34" s="157"/>
      <c r="G34" s="158">
        <v>137265</v>
      </c>
      <c r="H34" s="158"/>
      <c r="I34" s="17">
        <v>137265</v>
      </c>
      <c r="J34" s="101">
        <v>0</v>
      </c>
    </row>
    <row r="35" spans="1:10" ht="15.75" customHeight="1">
      <c r="A35" s="163"/>
      <c r="B35" s="164"/>
      <c r="C35" s="28"/>
      <c r="D35" s="20">
        <v>4430</v>
      </c>
      <c r="E35" s="157" t="s">
        <v>14</v>
      </c>
      <c r="F35" s="157"/>
      <c r="G35" s="158">
        <v>5000</v>
      </c>
      <c r="H35" s="158"/>
      <c r="I35" s="17">
        <v>5000</v>
      </c>
      <c r="J35" s="101">
        <v>0</v>
      </c>
    </row>
    <row r="36" spans="1:10" ht="29.25" customHeight="1">
      <c r="A36" s="163"/>
      <c r="B36" s="164"/>
      <c r="C36" s="28"/>
      <c r="D36" s="20">
        <v>4520</v>
      </c>
      <c r="E36" s="157" t="s">
        <v>26</v>
      </c>
      <c r="F36" s="157"/>
      <c r="G36" s="158">
        <v>500</v>
      </c>
      <c r="H36" s="158"/>
      <c r="I36" s="17">
        <v>500</v>
      </c>
      <c r="J36" s="101">
        <v>0</v>
      </c>
    </row>
    <row r="37" spans="1:10" ht="15" customHeight="1">
      <c r="A37" s="155"/>
      <c r="B37" s="156"/>
      <c r="C37" s="29"/>
      <c r="D37" s="20">
        <v>6050</v>
      </c>
      <c r="E37" s="157" t="s">
        <v>10</v>
      </c>
      <c r="F37" s="157"/>
      <c r="G37" s="158">
        <v>344503</v>
      </c>
      <c r="H37" s="158"/>
      <c r="I37" s="17">
        <v>0</v>
      </c>
      <c r="J37" s="101">
        <v>344503</v>
      </c>
    </row>
    <row r="38" spans="1:11" ht="15" customHeight="1">
      <c r="A38" s="159">
        <v>700</v>
      </c>
      <c r="B38" s="160"/>
      <c r="C38" s="21"/>
      <c r="D38" s="7"/>
      <c r="E38" s="161" t="s">
        <v>27</v>
      </c>
      <c r="F38" s="161"/>
      <c r="G38" s="127">
        <f>SUM(G39,G51)</f>
        <v>599498</v>
      </c>
      <c r="H38" s="127"/>
      <c r="I38" s="8">
        <f>SUM(I39,I51)</f>
        <v>407961</v>
      </c>
      <c r="J38" s="99">
        <f>SUM(J51,J39)</f>
        <v>191537</v>
      </c>
      <c r="K38" s="34"/>
    </row>
    <row r="39" spans="1:10" ht="15" customHeight="1">
      <c r="A39" s="128"/>
      <c r="B39" s="129"/>
      <c r="C39" s="31">
        <v>70005</v>
      </c>
      <c r="D39" s="14"/>
      <c r="E39" s="130" t="s">
        <v>28</v>
      </c>
      <c r="F39" s="130"/>
      <c r="G39" s="131">
        <f>SUM(G40:H50)</f>
        <v>589498</v>
      </c>
      <c r="H39" s="131"/>
      <c r="I39" s="15">
        <f>SUM(I40:I50)</f>
        <v>397961</v>
      </c>
      <c r="J39" s="100">
        <f>SUM(J40:J50)</f>
        <v>191537</v>
      </c>
    </row>
    <row r="40" spans="1:10" ht="15" customHeight="1">
      <c r="A40" s="163"/>
      <c r="B40" s="164"/>
      <c r="C40" s="27"/>
      <c r="D40" s="20">
        <v>4170</v>
      </c>
      <c r="E40" s="157" t="s">
        <v>24</v>
      </c>
      <c r="F40" s="157"/>
      <c r="G40" s="158">
        <v>25000</v>
      </c>
      <c r="H40" s="158"/>
      <c r="I40" s="17">
        <v>25000</v>
      </c>
      <c r="J40" s="101">
        <v>0</v>
      </c>
    </row>
    <row r="41" spans="1:10" ht="15" customHeight="1">
      <c r="A41" s="163"/>
      <c r="B41" s="164"/>
      <c r="C41" s="28"/>
      <c r="D41" s="20">
        <v>4210</v>
      </c>
      <c r="E41" s="157" t="s">
        <v>12</v>
      </c>
      <c r="F41" s="157"/>
      <c r="G41" s="158">
        <v>3000</v>
      </c>
      <c r="H41" s="158"/>
      <c r="I41" s="17">
        <v>3000</v>
      </c>
      <c r="J41" s="101">
        <v>0</v>
      </c>
    </row>
    <row r="42" spans="1:10" ht="15" customHeight="1">
      <c r="A42" s="163"/>
      <c r="B42" s="164"/>
      <c r="C42" s="28"/>
      <c r="D42" s="20">
        <v>4260</v>
      </c>
      <c r="E42" s="157" t="s">
        <v>29</v>
      </c>
      <c r="F42" s="157"/>
      <c r="G42" s="158">
        <v>180000</v>
      </c>
      <c r="H42" s="158"/>
      <c r="I42" s="17">
        <v>180000</v>
      </c>
      <c r="J42" s="101">
        <v>0</v>
      </c>
    </row>
    <row r="43" spans="1:10" ht="15" customHeight="1">
      <c r="A43" s="155"/>
      <c r="B43" s="156"/>
      <c r="C43" s="29"/>
      <c r="D43" s="102">
        <v>4270</v>
      </c>
      <c r="E43" s="169" t="s">
        <v>25</v>
      </c>
      <c r="F43" s="169"/>
      <c r="G43" s="170">
        <v>35000</v>
      </c>
      <c r="H43" s="170"/>
      <c r="I43" s="103">
        <v>35000</v>
      </c>
      <c r="J43" s="104">
        <v>0</v>
      </c>
    </row>
    <row r="44" spans="1:10" ht="15" customHeight="1">
      <c r="A44" s="171"/>
      <c r="B44" s="172"/>
      <c r="C44" s="27"/>
      <c r="D44" s="105">
        <v>4300</v>
      </c>
      <c r="E44" s="173" t="s">
        <v>13</v>
      </c>
      <c r="F44" s="173"/>
      <c r="G44" s="174">
        <v>51961</v>
      </c>
      <c r="H44" s="174"/>
      <c r="I44" s="106">
        <v>51961</v>
      </c>
      <c r="J44" s="109">
        <v>0</v>
      </c>
    </row>
    <row r="45" spans="1:10" ht="26.25" customHeight="1">
      <c r="A45" s="163"/>
      <c r="B45" s="164"/>
      <c r="C45" s="28"/>
      <c r="D45" s="20">
        <v>4390</v>
      </c>
      <c r="E45" s="157" t="s">
        <v>30</v>
      </c>
      <c r="F45" s="157"/>
      <c r="G45" s="158">
        <v>20000</v>
      </c>
      <c r="H45" s="158"/>
      <c r="I45" s="17">
        <v>20000</v>
      </c>
      <c r="J45" s="101">
        <v>0</v>
      </c>
    </row>
    <row r="46" spans="1:10" ht="28.5" customHeight="1">
      <c r="A46" s="163"/>
      <c r="B46" s="164"/>
      <c r="C46" s="28"/>
      <c r="D46" s="20">
        <v>4400</v>
      </c>
      <c r="E46" s="157" t="s">
        <v>31</v>
      </c>
      <c r="F46" s="157"/>
      <c r="G46" s="158">
        <v>44000</v>
      </c>
      <c r="H46" s="158"/>
      <c r="I46" s="17">
        <v>44000</v>
      </c>
      <c r="J46" s="101">
        <v>0</v>
      </c>
    </row>
    <row r="47" spans="1:10" ht="15" customHeight="1">
      <c r="A47" s="163"/>
      <c r="B47" s="164"/>
      <c r="C47" s="28"/>
      <c r="D47" s="20">
        <v>4430</v>
      </c>
      <c r="E47" s="157" t="s">
        <v>14</v>
      </c>
      <c r="F47" s="157"/>
      <c r="G47" s="158">
        <v>4000</v>
      </c>
      <c r="H47" s="158"/>
      <c r="I47" s="17">
        <v>4000</v>
      </c>
      <c r="J47" s="101">
        <v>0</v>
      </c>
    </row>
    <row r="48" spans="1:10" ht="26.25" customHeight="1">
      <c r="A48" s="163"/>
      <c r="B48" s="164"/>
      <c r="C48" s="28"/>
      <c r="D48" s="20">
        <v>4590</v>
      </c>
      <c r="E48" s="157" t="s">
        <v>32</v>
      </c>
      <c r="F48" s="157"/>
      <c r="G48" s="158">
        <v>35000</v>
      </c>
      <c r="H48" s="158"/>
      <c r="I48" s="17">
        <v>35000</v>
      </c>
      <c r="J48" s="101">
        <v>0</v>
      </c>
    </row>
    <row r="49" spans="1:10" ht="15" customHeight="1">
      <c r="A49" s="163"/>
      <c r="B49" s="164"/>
      <c r="C49" s="28"/>
      <c r="D49" s="20">
        <v>6050</v>
      </c>
      <c r="E49" s="157" t="s">
        <v>10</v>
      </c>
      <c r="F49" s="157"/>
      <c r="G49" s="158">
        <v>150000</v>
      </c>
      <c r="H49" s="158"/>
      <c r="I49" s="17">
        <v>0</v>
      </c>
      <c r="J49" s="101">
        <v>150000</v>
      </c>
    </row>
    <row r="50" spans="1:10" ht="26.25" customHeight="1">
      <c r="A50" s="163"/>
      <c r="B50" s="164"/>
      <c r="C50" s="29"/>
      <c r="D50" s="20">
        <v>6060</v>
      </c>
      <c r="E50" s="157" t="s">
        <v>33</v>
      </c>
      <c r="F50" s="157"/>
      <c r="G50" s="158">
        <v>41537</v>
      </c>
      <c r="H50" s="158"/>
      <c r="I50" s="17">
        <v>0</v>
      </c>
      <c r="J50" s="101">
        <v>41537</v>
      </c>
    </row>
    <row r="51" spans="1:10" ht="15" customHeight="1">
      <c r="A51" s="167"/>
      <c r="B51" s="168"/>
      <c r="C51" s="33">
        <v>70095</v>
      </c>
      <c r="D51" s="14"/>
      <c r="E51" s="130" t="s">
        <v>17</v>
      </c>
      <c r="F51" s="130"/>
      <c r="G51" s="131">
        <f>SUM(G52:H53)</f>
        <v>10000</v>
      </c>
      <c r="H51" s="131"/>
      <c r="I51" s="15">
        <f>SUM(I52:I53)</f>
        <v>10000</v>
      </c>
      <c r="J51" s="100">
        <f>SUM(J52:J53)</f>
        <v>0</v>
      </c>
    </row>
    <row r="52" spans="1:10" ht="15" customHeight="1">
      <c r="A52" s="163"/>
      <c r="B52" s="164"/>
      <c r="C52" s="27"/>
      <c r="D52" s="20">
        <v>4300</v>
      </c>
      <c r="E52" s="157" t="s">
        <v>13</v>
      </c>
      <c r="F52" s="157"/>
      <c r="G52" s="158">
        <v>5000</v>
      </c>
      <c r="H52" s="158"/>
      <c r="I52" s="17">
        <v>5000</v>
      </c>
      <c r="J52" s="101">
        <v>0</v>
      </c>
    </row>
    <row r="53" spans="1:10" ht="27.75" customHeight="1">
      <c r="A53" s="155"/>
      <c r="B53" s="156"/>
      <c r="C53" s="29"/>
      <c r="D53" s="20">
        <v>4590</v>
      </c>
      <c r="E53" s="157" t="s">
        <v>32</v>
      </c>
      <c r="F53" s="157"/>
      <c r="G53" s="158">
        <v>5000</v>
      </c>
      <c r="H53" s="158"/>
      <c r="I53" s="17">
        <v>5000</v>
      </c>
      <c r="J53" s="101">
        <v>0</v>
      </c>
    </row>
    <row r="54" spans="1:11" ht="15" customHeight="1">
      <c r="A54" s="159">
        <v>710</v>
      </c>
      <c r="B54" s="160"/>
      <c r="C54" s="21"/>
      <c r="D54" s="7"/>
      <c r="E54" s="161" t="s">
        <v>34</v>
      </c>
      <c r="F54" s="161"/>
      <c r="G54" s="127">
        <f>SUM(G55)</f>
        <v>15000</v>
      </c>
      <c r="H54" s="127"/>
      <c r="I54" s="8">
        <f>SUM(I55)</f>
        <v>15000</v>
      </c>
      <c r="J54" s="99">
        <f>SUM(J55)</f>
        <v>0</v>
      </c>
      <c r="K54" s="34"/>
    </row>
    <row r="55" spans="1:10" ht="15" customHeight="1">
      <c r="A55" s="128"/>
      <c r="B55" s="129"/>
      <c r="C55" s="31">
        <v>71035</v>
      </c>
      <c r="D55" s="14"/>
      <c r="E55" s="130" t="s">
        <v>35</v>
      </c>
      <c r="F55" s="130"/>
      <c r="G55" s="131">
        <f>SUM(G56:H58)</f>
        <v>15000</v>
      </c>
      <c r="H55" s="131"/>
      <c r="I55" s="15">
        <f>SUM(I56:I58)</f>
        <v>15000</v>
      </c>
      <c r="J55" s="100">
        <f>SUM(J56:J58)</f>
        <v>0</v>
      </c>
    </row>
    <row r="56" spans="1:10" ht="15" customHeight="1">
      <c r="A56" s="163"/>
      <c r="B56" s="164"/>
      <c r="C56" s="27"/>
      <c r="D56" s="20">
        <v>4210</v>
      </c>
      <c r="E56" s="157" t="s">
        <v>12</v>
      </c>
      <c r="F56" s="157"/>
      <c r="G56" s="158">
        <v>2500</v>
      </c>
      <c r="H56" s="158"/>
      <c r="I56" s="17">
        <v>2500</v>
      </c>
      <c r="J56" s="101">
        <v>0</v>
      </c>
    </row>
    <row r="57" spans="1:10" ht="15" customHeight="1">
      <c r="A57" s="163"/>
      <c r="B57" s="164"/>
      <c r="C57" s="28"/>
      <c r="D57" s="20">
        <v>4270</v>
      </c>
      <c r="E57" s="157" t="s">
        <v>25</v>
      </c>
      <c r="F57" s="157"/>
      <c r="G57" s="158">
        <v>10000</v>
      </c>
      <c r="H57" s="158"/>
      <c r="I57" s="17">
        <v>10000</v>
      </c>
      <c r="J57" s="101">
        <v>0</v>
      </c>
    </row>
    <row r="58" spans="1:10" ht="15" customHeight="1">
      <c r="A58" s="155"/>
      <c r="B58" s="156"/>
      <c r="C58" s="29"/>
      <c r="D58" s="20">
        <v>4300</v>
      </c>
      <c r="E58" s="157" t="s">
        <v>13</v>
      </c>
      <c r="F58" s="157"/>
      <c r="G58" s="158">
        <v>2500</v>
      </c>
      <c r="H58" s="158"/>
      <c r="I58" s="17">
        <v>2500</v>
      </c>
      <c r="J58" s="101">
        <v>0</v>
      </c>
    </row>
    <row r="59" spans="1:11" ht="15" customHeight="1">
      <c r="A59" s="159">
        <v>750</v>
      </c>
      <c r="B59" s="160"/>
      <c r="C59" s="21"/>
      <c r="D59" s="7"/>
      <c r="E59" s="161" t="s">
        <v>36</v>
      </c>
      <c r="F59" s="161"/>
      <c r="G59" s="127">
        <f>SUM(G60,G64,G71,G95,G103)</f>
        <v>5878375</v>
      </c>
      <c r="H59" s="127"/>
      <c r="I59" s="8">
        <f>SUM(I60,I64,I71,I95,I103)</f>
        <v>5839717</v>
      </c>
      <c r="J59" s="99">
        <f>SUM(J64,J60,J71,J95,J103)</f>
        <v>38658</v>
      </c>
      <c r="K59" s="34"/>
    </row>
    <row r="60" spans="1:10" ht="15" customHeight="1">
      <c r="A60" s="128"/>
      <c r="B60" s="129"/>
      <c r="C60" s="31">
        <v>75011</v>
      </c>
      <c r="D60" s="14"/>
      <c r="E60" s="130" t="s">
        <v>37</v>
      </c>
      <c r="F60" s="130"/>
      <c r="G60" s="131">
        <f>SUM(G61:H63)</f>
        <v>111026</v>
      </c>
      <c r="H60" s="131"/>
      <c r="I60" s="15">
        <f>SUM(I61:I63)</f>
        <v>111026</v>
      </c>
      <c r="J60" s="100">
        <f>SUM(J61:J63)</f>
        <v>0</v>
      </c>
    </row>
    <row r="61" spans="1:10" ht="15" customHeight="1">
      <c r="A61" s="163"/>
      <c r="B61" s="164"/>
      <c r="C61" s="27"/>
      <c r="D61" s="20">
        <v>4010</v>
      </c>
      <c r="E61" s="157" t="s">
        <v>38</v>
      </c>
      <c r="F61" s="157"/>
      <c r="G61" s="158">
        <v>100128</v>
      </c>
      <c r="H61" s="158"/>
      <c r="I61" s="17">
        <v>100128</v>
      </c>
      <c r="J61" s="101">
        <v>0</v>
      </c>
    </row>
    <row r="62" spans="1:10" ht="15" customHeight="1">
      <c r="A62" s="163"/>
      <c r="B62" s="164"/>
      <c r="C62" s="28"/>
      <c r="D62" s="20">
        <v>4040</v>
      </c>
      <c r="E62" s="157" t="s">
        <v>39</v>
      </c>
      <c r="F62" s="157"/>
      <c r="G62" s="158">
        <v>8160</v>
      </c>
      <c r="H62" s="158"/>
      <c r="I62" s="17">
        <v>8160</v>
      </c>
      <c r="J62" s="101">
        <v>0</v>
      </c>
    </row>
    <row r="63" spans="1:10" ht="15" customHeight="1">
      <c r="A63" s="163"/>
      <c r="B63" s="164"/>
      <c r="C63" s="29"/>
      <c r="D63" s="20">
        <v>4110</v>
      </c>
      <c r="E63" s="157" t="s">
        <v>40</v>
      </c>
      <c r="F63" s="157"/>
      <c r="G63" s="158">
        <v>2738</v>
      </c>
      <c r="H63" s="158"/>
      <c r="I63" s="17">
        <v>2738</v>
      </c>
      <c r="J63" s="101">
        <v>0</v>
      </c>
    </row>
    <row r="64" spans="1:10" ht="15" customHeight="1">
      <c r="A64" s="167"/>
      <c r="B64" s="168"/>
      <c r="C64" s="33">
        <v>75022</v>
      </c>
      <c r="D64" s="14"/>
      <c r="E64" s="130" t="s">
        <v>41</v>
      </c>
      <c r="F64" s="130"/>
      <c r="G64" s="131">
        <f>SUM(G65:H70)</f>
        <v>314000</v>
      </c>
      <c r="H64" s="131"/>
      <c r="I64" s="15">
        <f>SUM(I65:I70)</f>
        <v>314000</v>
      </c>
      <c r="J64" s="100">
        <f>SUM(J65:J70)</f>
        <v>0</v>
      </c>
    </row>
    <row r="65" spans="1:10" ht="15" customHeight="1">
      <c r="A65" s="163"/>
      <c r="B65" s="164"/>
      <c r="C65" s="27"/>
      <c r="D65" s="20">
        <v>3030</v>
      </c>
      <c r="E65" s="157" t="s">
        <v>42</v>
      </c>
      <c r="F65" s="157"/>
      <c r="G65" s="158">
        <v>301500</v>
      </c>
      <c r="H65" s="158"/>
      <c r="I65" s="17">
        <v>301500</v>
      </c>
      <c r="J65" s="101">
        <v>0</v>
      </c>
    </row>
    <row r="66" spans="1:10" ht="15" customHeight="1">
      <c r="A66" s="163"/>
      <c r="B66" s="164"/>
      <c r="C66" s="28"/>
      <c r="D66" s="20">
        <v>4210</v>
      </c>
      <c r="E66" s="157" t="s">
        <v>12</v>
      </c>
      <c r="F66" s="157"/>
      <c r="G66" s="158">
        <v>5000</v>
      </c>
      <c r="H66" s="158"/>
      <c r="I66" s="17">
        <v>5000</v>
      </c>
      <c r="J66" s="101">
        <v>0</v>
      </c>
    </row>
    <row r="67" spans="1:10" ht="15" customHeight="1">
      <c r="A67" s="163"/>
      <c r="B67" s="164"/>
      <c r="C67" s="28"/>
      <c r="D67" s="20">
        <v>4300</v>
      </c>
      <c r="E67" s="157" t="s">
        <v>13</v>
      </c>
      <c r="F67" s="157"/>
      <c r="G67" s="158">
        <v>3000</v>
      </c>
      <c r="H67" s="158"/>
      <c r="I67" s="17">
        <v>3000</v>
      </c>
      <c r="J67" s="101">
        <v>0</v>
      </c>
    </row>
    <row r="68" spans="1:10" ht="15" customHeight="1">
      <c r="A68" s="163"/>
      <c r="B68" s="164"/>
      <c r="C68" s="28"/>
      <c r="D68" s="20">
        <v>4360</v>
      </c>
      <c r="E68" s="157" t="s">
        <v>43</v>
      </c>
      <c r="F68" s="157"/>
      <c r="G68" s="158">
        <v>3000</v>
      </c>
      <c r="H68" s="158"/>
      <c r="I68" s="17">
        <v>3000</v>
      </c>
      <c r="J68" s="101">
        <v>0</v>
      </c>
    </row>
    <row r="69" spans="1:10" ht="15" customHeight="1">
      <c r="A69" s="163"/>
      <c r="B69" s="164"/>
      <c r="C69" s="28"/>
      <c r="D69" s="20">
        <v>4410</v>
      </c>
      <c r="E69" s="157" t="s">
        <v>44</v>
      </c>
      <c r="F69" s="157"/>
      <c r="G69" s="158">
        <v>1000</v>
      </c>
      <c r="H69" s="158"/>
      <c r="I69" s="17">
        <v>1000</v>
      </c>
      <c r="J69" s="101">
        <v>0</v>
      </c>
    </row>
    <row r="70" spans="1:10" ht="15" customHeight="1">
      <c r="A70" s="163"/>
      <c r="B70" s="164"/>
      <c r="C70" s="29"/>
      <c r="D70" s="20">
        <v>4420</v>
      </c>
      <c r="E70" s="157" t="s">
        <v>45</v>
      </c>
      <c r="F70" s="157"/>
      <c r="G70" s="158">
        <v>500</v>
      </c>
      <c r="H70" s="158"/>
      <c r="I70" s="17">
        <v>500</v>
      </c>
      <c r="J70" s="101">
        <v>0</v>
      </c>
    </row>
    <row r="71" spans="1:10" ht="15" customHeight="1">
      <c r="A71" s="167"/>
      <c r="B71" s="168"/>
      <c r="C71" s="33">
        <v>75023</v>
      </c>
      <c r="D71" s="14"/>
      <c r="E71" s="130" t="s">
        <v>46</v>
      </c>
      <c r="F71" s="130"/>
      <c r="G71" s="131">
        <f>SUM(G72:H94)</f>
        <v>5257691</v>
      </c>
      <c r="H71" s="131"/>
      <c r="I71" s="15">
        <f>SUM(I72:I94)</f>
        <v>5237691</v>
      </c>
      <c r="J71" s="100">
        <f>SUM(J72:J94)</f>
        <v>20000</v>
      </c>
    </row>
    <row r="72" spans="1:10" ht="15" customHeight="1">
      <c r="A72" s="163"/>
      <c r="B72" s="164"/>
      <c r="C72" s="27"/>
      <c r="D72" s="20">
        <v>3020</v>
      </c>
      <c r="E72" s="157" t="s">
        <v>47</v>
      </c>
      <c r="F72" s="157"/>
      <c r="G72" s="158">
        <v>7744</v>
      </c>
      <c r="H72" s="158"/>
      <c r="I72" s="17">
        <v>7744</v>
      </c>
      <c r="J72" s="101">
        <v>0</v>
      </c>
    </row>
    <row r="73" spans="1:10" ht="15" customHeight="1">
      <c r="A73" s="163"/>
      <c r="B73" s="164"/>
      <c r="C73" s="28"/>
      <c r="D73" s="20">
        <v>4010</v>
      </c>
      <c r="E73" s="157" t="s">
        <v>38</v>
      </c>
      <c r="F73" s="157"/>
      <c r="G73" s="158">
        <v>3188699</v>
      </c>
      <c r="H73" s="158"/>
      <c r="I73" s="17">
        <v>3188699</v>
      </c>
      <c r="J73" s="101">
        <v>0</v>
      </c>
    </row>
    <row r="74" spans="1:10" ht="15" customHeight="1">
      <c r="A74" s="163"/>
      <c r="B74" s="164"/>
      <c r="C74" s="28"/>
      <c r="D74" s="20">
        <v>4040</v>
      </c>
      <c r="E74" s="157" t="s">
        <v>39</v>
      </c>
      <c r="F74" s="157"/>
      <c r="G74" s="158">
        <v>268630</v>
      </c>
      <c r="H74" s="158"/>
      <c r="I74" s="17">
        <v>268630</v>
      </c>
      <c r="J74" s="101">
        <v>0</v>
      </c>
    </row>
    <row r="75" spans="1:10" ht="15" customHeight="1">
      <c r="A75" s="163"/>
      <c r="B75" s="164"/>
      <c r="C75" s="28"/>
      <c r="D75" s="20">
        <v>4100</v>
      </c>
      <c r="E75" s="157" t="s">
        <v>48</v>
      </c>
      <c r="F75" s="157"/>
      <c r="G75" s="158">
        <v>65000</v>
      </c>
      <c r="H75" s="158"/>
      <c r="I75" s="17">
        <v>65000</v>
      </c>
      <c r="J75" s="101">
        <v>0</v>
      </c>
    </row>
    <row r="76" spans="1:10" ht="15" customHeight="1">
      <c r="A76" s="163"/>
      <c r="B76" s="164"/>
      <c r="C76" s="28"/>
      <c r="D76" s="20">
        <v>4110</v>
      </c>
      <c r="E76" s="157" t="s">
        <v>40</v>
      </c>
      <c r="F76" s="157"/>
      <c r="G76" s="158">
        <v>604957</v>
      </c>
      <c r="H76" s="158"/>
      <c r="I76" s="17">
        <v>604957</v>
      </c>
      <c r="J76" s="101">
        <v>0</v>
      </c>
    </row>
    <row r="77" spans="1:10" ht="15" customHeight="1">
      <c r="A77" s="163"/>
      <c r="B77" s="164"/>
      <c r="C77" s="28"/>
      <c r="D77" s="20">
        <v>4120</v>
      </c>
      <c r="E77" s="157" t="s">
        <v>49</v>
      </c>
      <c r="F77" s="157"/>
      <c r="G77" s="158">
        <v>80860</v>
      </c>
      <c r="H77" s="158"/>
      <c r="I77" s="17">
        <v>80860</v>
      </c>
      <c r="J77" s="101">
        <v>0</v>
      </c>
    </row>
    <row r="78" spans="1:10" ht="27" customHeight="1">
      <c r="A78" s="163"/>
      <c r="B78" s="164"/>
      <c r="C78" s="28"/>
      <c r="D78" s="20">
        <v>4140</v>
      </c>
      <c r="E78" s="157" t="s">
        <v>50</v>
      </c>
      <c r="F78" s="157"/>
      <c r="G78" s="158">
        <v>9300</v>
      </c>
      <c r="H78" s="158"/>
      <c r="I78" s="17">
        <v>9300</v>
      </c>
      <c r="J78" s="101">
        <v>0</v>
      </c>
    </row>
    <row r="79" spans="1:10" ht="15" customHeight="1">
      <c r="A79" s="163"/>
      <c r="B79" s="164"/>
      <c r="C79" s="28"/>
      <c r="D79" s="20">
        <v>4170</v>
      </c>
      <c r="E79" s="157" t="s">
        <v>24</v>
      </c>
      <c r="F79" s="157"/>
      <c r="G79" s="158">
        <v>70000</v>
      </c>
      <c r="H79" s="158"/>
      <c r="I79" s="17">
        <v>70000</v>
      </c>
      <c r="J79" s="101">
        <v>0</v>
      </c>
    </row>
    <row r="80" spans="1:10" ht="15" customHeight="1">
      <c r="A80" s="163"/>
      <c r="B80" s="164"/>
      <c r="C80" s="28"/>
      <c r="D80" s="20">
        <v>4210</v>
      </c>
      <c r="E80" s="157" t="s">
        <v>12</v>
      </c>
      <c r="F80" s="157"/>
      <c r="G80" s="158">
        <v>150000</v>
      </c>
      <c r="H80" s="158"/>
      <c r="I80" s="17">
        <v>150000</v>
      </c>
      <c r="J80" s="101">
        <v>0</v>
      </c>
    </row>
    <row r="81" spans="1:10" ht="15" customHeight="1">
      <c r="A81" s="163"/>
      <c r="B81" s="164"/>
      <c r="C81" s="28"/>
      <c r="D81" s="20">
        <v>4260</v>
      </c>
      <c r="E81" s="157" t="s">
        <v>29</v>
      </c>
      <c r="F81" s="157"/>
      <c r="G81" s="158">
        <v>200000</v>
      </c>
      <c r="H81" s="158"/>
      <c r="I81" s="17">
        <v>200000</v>
      </c>
      <c r="J81" s="101">
        <v>0</v>
      </c>
    </row>
    <row r="82" spans="1:10" ht="15" customHeight="1">
      <c r="A82" s="163"/>
      <c r="B82" s="164"/>
      <c r="C82" s="28"/>
      <c r="D82" s="20">
        <v>4270</v>
      </c>
      <c r="E82" s="157" t="s">
        <v>25</v>
      </c>
      <c r="F82" s="157"/>
      <c r="G82" s="158">
        <v>10781</v>
      </c>
      <c r="H82" s="158"/>
      <c r="I82" s="17">
        <v>10781</v>
      </c>
      <c r="J82" s="101">
        <v>0</v>
      </c>
    </row>
    <row r="83" spans="1:10" ht="15" customHeight="1">
      <c r="A83" s="163"/>
      <c r="B83" s="164"/>
      <c r="C83" s="28"/>
      <c r="D83" s="20">
        <v>4280</v>
      </c>
      <c r="E83" s="157" t="s">
        <v>51</v>
      </c>
      <c r="F83" s="157"/>
      <c r="G83" s="158">
        <v>4000</v>
      </c>
      <c r="H83" s="158"/>
      <c r="I83" s="17">
        <v>4000</v>
      </c>
      <c r="J83" s="101">
        <v>0</v>
      </c>
    </row>
    <row r="84" spans="1:10" ht="15" customHeight="1">
      <c r="A84" s="163"/>
      <c r="B84" s="164"/>
      <c r="C84" s="28"/>
      <c r="D84" s="20">
        <v>4300</v>
      </c>
      <c r="E84" s="157" t="s">
        <v>13</v>
      </c>
      <c r="F84" s="157"/>
      <c r="G84" s="158">
        <v>300000</v>
      </c>
      <c r="H84" s="158"/>
      <c r="I84" s="17">
        <v>300000</v>
      </c>
      <c r="J84" s="101">
        <v>0</v>
      </c>
    </row>
    <row r="85" spans="1:10" ht="16.5" customHeight="1">
      <c r="A85" s="163"/>
      <c r="B85" s="164"/>
      <c r="C85" s="28"/>
      <c r="D85" s="20">
        <v>4360</v>
      </c>
      <c r="E85" s="157" t="s">
        <v>43</v>
      </c>
      <c r="F85" s="157"/>
      <c r="G85" s="158">
        <v>45000</v>
      </c>
      <c r="H85" s="158"/>
      <c r="I85" s="17">
        <v>45000</v>
      </c>
      <c r="J85" s="101">
        <v>0</v>
      </c>
    </row>
    <row r="86" spans="1:10" ht="15" customHeight="1">
      <c r="A86" s="163"/>
      <c r="B86" s="164"/>
      <c r="C86" s="28"/>
      <c r="D86" s="20">
        <v>4410</v>
      </c>
      <c r="E86" s="157" t="s">
        <v>44</v>
      </c>
      <c r="F86" s="157"/>
      <c r="G86" s="158">
        <v>20000</v>
      </c>
      <c r="H86" s="158"/>
      <c r="I86" s="17">
        <v>20000</v>
      </c>
      <c r="J86" s="101">
        <v>0</v>
      </c>
    </row>
    <row r="87" spans="1:10" ht="15" customHeight="1">
      <c r="A87" s="163"/>
      <c r="B87" s="164"/>
      <c r="C87" s="28"/>
      <c r="D87" s="20">
        <v>4420</v>
      </c>
      <c r="E87" s="157" t="s">
        <v>45</v>
      </c>
      <c r="F87" s="157"/>
      <c r="G87" s="158">
        <v>3000</v>
      </c>
      <c r="H87" s="158"/>
      <c r="I87" s="17">
        <v>3000</v>
      </c>
      <c r="J87" s="101">
        <v>0</v>
      </c>
    </row>
    <row r="88" spans="1:10" ht="15" customHeight="1">
      <c r="A88" s="155"/>
      <c r="B88" s="156"/>
      <c r="C88" s="29"/>
      <c r="D88" s="102">
        <v>4430</v>
      </c>
      <c r="E88" s="169" t="s">
        <v>14</v>
      </c>
      <c r="F88" s="169"/>
      <c r="G88" s="170">
        <v>95000</v>
      </c>
      <c r="H88" s="170"/>
      <c r="I88" s="103">
        <v>95000</v>
      </c>
      <c r="J88" s="104">
        <v>0</v>
      </c>
    </row>
    <row r="89" spans="1:10" ht="19.5" customHeight="1">
      <c r="A89" s="171"/>
      <c r="B89" s="172"/>
      <c r="C89" s="27"/>
      <c r="D89" s="105">
        <v>4440</v>
      </c>
      <c r="E89" s="173" t="s">
        <v>52</v>
      </c>
      <c r="F89" s="173"/>
      <c r="G89" s="174">
        <v>82720</v>
      </c>
      <c r="H89" s="174"/>
      <c r="I89" s="106">
        <v>82720</v>
      </c>
      <c r="J89" s="109">
        <v>0</v>
      </c>
    </row>
    <row r="90" spans="1:10" ht="15" customHeight="1">
      <c r="A90" s="163"/>
      <c r="B90" s="164"/>
      <c r="C90" s="28"/>
      <c r="D90" s="20">
        <v>4510</v>
      </c>
      <c r="E90" s="157" t="s">
        <v>53</v>
      </c>
      <c r="F90" s="157"/>
      <c r="G90" s="158">
        <v>1000</v>
      </c>
      <c r="H90" s="158"/>
      <c r="I90" s="17">
        <v>1000</v>
      </c>
      <c r="J90" s="101">
        <v>0</v>
      </c>
    </row>
    <row r="91" spans="1:10" ht="25.5" customHeight="1">
      <c r="A91" s="163"/>
      <c r="B91" s="164"/>
      <c r="C91" s="28"/>
      <c r="D91" s="20">
        <v>4520</v>
      </c>
      <c r="E91" s="157" t="s">
        <v>26</v>
      </c>
      <c r="F91" s="157"/>
      <c r="G91" s="158">
        <v>15000</v>
      </c>
      <c r="H91" s="158"/>
      <c r="I91" s="17">
        <v>15000</v>
      </c>
      <c r="J91" s="101">
        <v>0</v>
      </c>
    </row>
    <row r="92" spans="1:10" ht="15" customHeight="1">
      <c r="A92" s="163"/>
      <c r="B92" s="164"/>
      <c r="C92" s="28"/>
      <c r="D92" s="20">
        <v>4530</v>
      </c>
      <c r="E92" s="157" t="s">
        <v>54</v>
      </c>
      <c r="F92" s="157"/>
      <c r="G92" s="158">
        <v>1000</v>
      </c>
      <c r="H92" s="158"/>
      <c r="I92" s="17">
        <v>1000</v>
      </c>
      <c r="J92" s="101">
        <v>0</v>
      </c>
    </row>
    <row r="93" spans="1:10" ht="24" customHeight="1">
      <c r="A93" s="163"/>
      <c r="B93" s="164"/>
      <c r="C93" s="28"/>
      <c r="D93" s="20">
        <v>4700</v>
      </c>
      <c r="E93" s="157" t="s">
        <v>55</v>
      </c>
      <c r="F93" s="157"/>
      <c r="G93" s="158">
        <v>15000</v>
      </c>
      <c r="H93" s="158"/>
      <c r="I93" s="17">
        <v>15000</v>
      </c>
      <c r="J93" s="101">
        <v>0</v>
      </c>
    </row>
    <row r="94" spans="1:10" ht="28.5" customHeight="1">
      <c r="A94" s="163"/>
      <c r="B94" s="164"/>
      <c r="C94" s="29"/>
      <c r="D94" s="20">
        <v>6060</v>
      </c>
      <c r="E94" s="157" t="s">
        <v>33</v>
      </c>
      <c r="F94" s="157"/>
      <c r="G94" s="158">
        <v>20000</v>
      </c>
      <c r="H94" s="158"/>
      <c r="I94" s="17">
        <v>0</v>
      </c>
      <c r="J94" s="101">
        <v>20000</v>
      </c>
    </row>
    <row r="95" spans="1:10" ht="15" customHeight="1">
      <c r="A95" s="167"/>
      <c r="B95" s="168"/>
      <c r="C95" s="33">
        <v>75075</v>
      </c>
      <c r="D95" s="14"/>
      <c r="E95" s="130" t="s">
        <v>56</v>
      </c>
      <c r="F95" s="130"/>
      <c r="G95" s="131">
        <f>SUM(G96:H102)</f>
        <v>177000</v>
      </c>
      <c r="H95" s="131"/>
      <c r="I95" s="15">
        <f>SUM(I96:I102)</f>
        <v>177000</v>
      </c>
      <c r="J95" s="100">
        <f>SUM(J96:J102)</f>
        <v>0</v>
      </c>
    </row>
    <row r="96" spans="1:10" ht="15" customHeight="1">
      <c r="A96" s="163"/>
      <c r="B96" s="164"/>
      <c r="C96" s="27"/>
      <c r="D96" s="20">
        <v>4110</v>
      </c>
      <c r="E96" s="157" t="s">
        <v>40</v>
      </c>
      <c r="F96" s="157"/>
      <c r="G96" s="158">
        <v>1000</v>
      </c>
      <c r="H96" s="158"/>
      <c r="I96" s="17">
        <v>1000</v>
      </c>
      <c r="J96" s="101">
        <v>0</v>
      </c>
    </row>
    <row r="97" spans="1:10" ht="15" customHeight="1">
      <c r="A97" s="163"/>
      <c r="B97" s="164"/>
      <c r="C97" s="28"/>
      <c r="D97" s="20">
        <v>4170</v>
      </c>
      <c r="E97" s="157" t="s">
        <v>24</v>
      </c>
      <c r="F97" s="157"/>
      <c r="G97" s="158">
        <v>32000</v>
      </c>
      <c r="H97" s="158"/>
      <c r="I97" s="17">
        <v>32000</v>
      </c>
      <c r="J97" s="101">
        <v>0</v>
      </c>
    </row>
    <row r="98" spans="1:10" ht="15" customHeight="1">
      <c r="A98" s="163"/>
      <c r="B98" s="164"/>
      <c r="C98" s="28"/>
      <c r="D98" s="20">
        <v>4190</v>
      </c>
      <c r="E98" s="157" t="s">
        <v>58</v>
      </c>
      <c r="F98" s="157"/>
      <c r="G98" s="158">
        <v>25000</v>
      </c>
      <c r="H98" s="158"/>
      <c r="I98" s="17">
        <v>25000</v>
      </c>
      <c r="J98" s="101">
        <v>0</v>
      </c>
    </row>
    <row r="99" spans="1:10" ht="15" customHeight="1">
      <c r="A99" s="163"/>
      <c r="B99" s="164"/>
      <c r="C99" s="28"/>
      <c r="D99" s="20">
        <v>4210</v>
      </c>
      <c r="E99" s="157" t="s">
        <v>12</v>
      </c>
      <c r="F99" s="157"/>
      <c r="G99" s="158">
        <v>22000</v>
      </c>
      <c r="H99" s="158"/>
      <c r="I99" s="17">
        <v>22000</v>
      </c>
      <c r="J99" s="101">
        <v>0</v>
      </c>
    </row>
    <row r="100" spans="1:10" ht="15" customHeight="1">
      <c r="A100" s="163"/>
      <c r="B100" s="164"/>
      <c r="C100" s="28"/>
      <c r="D100" s="20">
        <v>4300</v>
      </c>
      <c r="E100" s="157" t="s">
        <v>13</v>
      </c>
      <c r="F100" s="157"/>
      <c r="G100" s="158">
        <v>90000</v>
      </c>
      <c r="H100" s="158"/>
      <c r="I100" s="17">
        <v>90000</v>
      </c>
      <c r="J100" s="101">
        <v>0</v>
      </c>
    </row>
    <row r="101" spans="1:10" ht="15" customHeight="1">
      <c r="A101" s="163"/>
      <c r="B101" s="164"/>
      <c r="C101" s="28"/>
      <c r="D101" s="20">
        <v>4360</v>
      </c>
      <c r="E101" s="157" t="s">
        <v>43</v>
      </c>
      <c r="F101" s="157"/>
      <c r="G101" s="158">
        <v>2000</v>
      </c>
      <c r="H101" s="158"/>
      <c r="I101" s="17">
        <v>2000</v>
      </c>
      <c r="J101" s="101">
        <v>0</v>
      </c>
    </row>
    <row r="102" spans="1:10" ht="15" customHeight="1">
      <c r="A102" s="163"/>
      <c r="B102" s="164"/>
      <c r="C102" s="29"/>
      <c r="D102" s="20">
        <v>4430</v>
      </c>
      <c r="E102" s="157" t="s">
        <v>14</v>
      </c>
      <c r="F102" s="157"/>
      <c r="G102" s="158">
        <v>5000</v>
      </c>
      <c r="H102" s="158"/>
      <c r="I102" s="17">
        <v>5000</v>
      </c>
      <c r="J102" s="101">
        <v>0</v>
      </c>
    </row>
    <row r="103" spans="1:10" ht="15" customHeight="1">
      <c r="A103" s="167"/>
      <c r="B103" s="168"/>
      <c r="C103" s="32">
        <v>75095</v>
      </c>
      <c r="D103" s="14"/>
      <c r="E103" s="130" t="s">
        <v>17</v>
      </c>
      <c r="F103" s="130"/>
      <c r="G103" s="131">
        <f>SUM(G104)</f>
        <v>18658</v>
      </c>
      <c r="H103" s="131"/>
      <c r="I103" s="15">
        <f>SUM(I104)</f>
        <v>0</v>
      </c>
      <c r="J103" s="100">
        <f>SUM(J104)</f>
        <v>18658</v>
      </c>
    </row>
    <row r="104" spans="1:10" ht="46.5" customHeight="1">
      <c r="A104" s="155"/>
      <c r="B104" s="165"/>
      <c r="C104" s="20"/>
      <c r="D104" s="16">
        <v>6639</v>
      </c>
      <c r="E104" s="157" t="s">
        <v>20</v>
      </c>
      <c r="F104" s="157"/>
      <c r="G104" s="158">
        <v>18658</v>
      </c>
      <c r="H104" s="158"/>
      <c r="I104" s="17">
        <v>0</v>
      </c>
      <c r="J104" s="101">
        <v>18658</v>
      </c>
    </row>
    <row r="105" spans="1:11" ht="27.75" customHeight="1">
      <c r="A105" s="159">
        <v>751</v>
      </c>
      <c r="B105" s="160"/>
      <c r="C105" s="7"/>
      <c r="D105" s="7"/>
      <c r="E105" s="161" t="s">
        <v>59</v>
      </c>
      <c r="F105" s="161"/>
      <c r="G105" s="127">
        <f>SUM(G106)</f>
        <v>3345</v>
      </c>
      <c r="H105" s="127"/>
      <c r="I105" s="8">
        <f>SUM(I106)</f>
        <v>3345</v>
      </c>
      <c r="J105" s="99">
        <f>SUM(J106)</f>
        <v>0</v>
      </c>
      <c r="K105" s="34"/>
    </row>
    <row r="106" spans="1:10" ht="25.5" customHeight="1">
      <c r="A106" s="128"/>
      <c r="B106" s="129"/>
      <c r="C106" s="31">
        <v>75101</v>
      </c>
      <c r="D106" s="14"/>
      <c r="E106" s="130" t="s">
        <v>60</v>
      </c>
      <c r="F106" s="130"/>
      <c r="G106" s="131">
        <f>SUM(G107:H109)</f>
        <v>3345</v>
      </c>
      <c r="H106" s="131"/>
      <c r="I106" s="15">
        <f>SUM(I107:I109)</f>
        <v>3345</v>
      </c>
      <c r="J106" s="100">
        <f>SUM(J107:J109)</f>
        <v>0</v>
      </c>
    </row>
    <row r="107" spans="1:10" ht="15" customHeight="1">
      <c r="A107" s="163"/>
      <c r="B107" s="164"/>
      <c r="C107" s="27"/>
      <c r="D107" s="20">
        <v>4110</v>
      </c>
      <c r="E107" s="157" t="s">
        <v>40</v>
      </c>
      <c r="F107" s="157"/>
      <c r="G107" s="158">
        <v>195</v>
      </c>
      <c r="H107" s="158"/>
      <c r="I107" s="17">
        <v>195</v>
      </c>
      <c r="J107" s="101">
        <v>0</v>
      </c>
    </row>
    <row r="108" spans="1:10" ht="15" customHeight="1">
      <c r="A108" s="163"/>
      <c r="B108" s="164"/>
      <c r="C108" s="28"/>
      <c r="D108" s="20">
        <v>4170</v>
      </c>
      <c r="E108" s="157" t="s">
        <v>24</v>
      </c>
      <c r="F108" s="157"/>
      <c r="G108" s="158">
        <v>1134</v>
      </c>
      <c r="H108" s="158"/>
      <c r="I108" s="17">
        <v>1134</v>
      </c>
      <c r="J108" s="101">
        <v>0</v>
      </c>
    </row>
    <row r="109" spans="1:10" ht="15" customHeight="1">
      <c r="A109" s="155"/>
      <c r="B109" s="156"/>
      <c r="C109" s="29"/>
      <c r="D109" s="20">
        <v>4300</v>
      </c>
      <c r="E109" s="157" t="s">
        <v>13</v>
      </c>
      <c r="F109" s="157"/>
      <c r="G109" s="158">
        <v>2016</v>
      </c>
      <c r="H109" s="158"/>
      <c r="I109" s="17">
        <v>2016</v>
      </c>
      <c r="J109" s="101">
        <v>0</v>
      </c>
    </row>
    <row r="110" spans="1:11" ht="15" customHeight="1">
      <c r="A110" s="159">
        <v>752</v>
      </c>
      <c r="B110" s="160"/>
      <c r="C110" s="21"/>
      <c r="D110" s="7"/>
      <c r="E110" s="161" t="s">
        <v>61</v>
      </c>
      <c r="F110" s="161"/>
      <c r="G110" s="127">
        <f>SUM(G111)</f>
        <v>1000</v>
      </c>
      <c r="H110" s="127"/>
      <c r="I110" s="8">
        <v>1000</v>
      </c>
      <c r="J110" s="99">
        <v>0</v>
      </c>
      <c r="K110" s="34"/>
    </row>
    <row r="111" spans="1:10" ht="15" customHeight="1">
      <c r="A111" s="128"/>
      <c r="B111" s="129"/>
      <c r="C111" s="31">
        <v>75212</v>
      </c>
      <c r="D111" s="14"/>
      <c r="E111" s="130" t="s">
        <v>62</v>
      </c>
      <c r="F111" s="130"/>
      <c r="G111" s="131">
        <f>SUM(G112:H115)</f>
        <v>1000</v>
      </c>
      <c r="H111" s="131"/>
      <c r="I111" s="15">
        <f>SUM(I112:I115)</f>
        <v>1000</v>
      </c>
      <c r="J111" s="100">
        <f>SUM(J112:J115)</f>
        <v>0</v>
      </c>
    </row>
    <row r="112" spans="1:10" ht="15" customHeight="1">
      <c r="A112" s="163"/>
      <c r="B112" s="164"/>
      <c r="C112" s="27"/>
      <c r="D112" s="20">
        <v>4110</v>
      </c>
      <c r="E112" s="157" t="s">
        <v>40</v>
      </c>
      <c r="F112" s="157"/>
      <c r="G112" s="158">
        <v>101</v>
      </c>
      <c r="H112" s="158"/>
      <c r="I112" s="17">
        <v>101</v>
      </c>
      <c r="J112" s="101">
        <v>0</v>
      </c>
    </row>
    <row r="113" spans="1:10" ht="15" customHeight="1">
      <c r="A113" s="163"/>
      <c r="B113" s="164"/>
      <c r="C113" s="28"/>
      <c r="D113" s="20">
        <v>4120</v>
      </c>
      <c r="E113" s="157" t="s">
        <v>49</v>
      </c>
      <c r="F113" s="157"/>
      <c r="G113" s="158">
        <v>15</v>
      </c>
      <c r="H113" s="158"/>
      <c r="I113" s="17">
        <v>15</v>
      </c>
      <c r="J113" s="101">
        <v>0</v>
      </c>
    </row>
    <row r="114" spans="1:10" ht="15" customHeight="1">
      <c r="A114" s="163"/>
      <c r="B114" s="164"/>
      <c r="C114" s="28"/>
      <c r="D114" s="20">
        <v>4170</v>
      </c>
      <c r="E114" s="157" t="s">
        <v>24</v>
      </c>
      <c r="F114" s="157"/>
      <c r="G114" s="158">
        <v>584</v>
      </c>
      <c r="H114" s="158"/>
      <c r="I114" s="17">
        <v>584</v>
      </c>
      <c r="J114" s="101">
        <v>0</v>
      </c>
    </row>
    <row r="115" spans="1:10" ht="15" customHeight="1">
      <c r="A115" s="155"/>
      <c r="B115" s="156"/>
      <c r="C115" s="29"/>
      <c r="D115" s="20">
        <v>4210</v>
      </c>
      <c r="E115" s="157" t="s">
        <v>12</v>
      </c>
      <c r="F115" s="157"/>
      <c r="G115" s="158">
        <v>300</v>
      </c>
      <c r="H115" s="158"/>
      <c r="I115" s="17">
        <v>300</v>
      </c>
      <c r="J115" s="101">
        <v>0</v>
      </c>
    </row>
    <row r="116" spans="1:11" ht="26.25" customHeight="1">
      <c r="A116" s="159">
        <v>754</v>
      </c>
      <c r="B116" s="160"/>
      <c r="C116" s="21"/>
      <c r="D116" s="7"/>
      <c r="E116" s="161" t="s">
        <v>63</v>
      </c>
      <c r="F116" s="161"/>
      <c r="G116" s="127">
        <f>SUM(G117,G119,G138,G151)</f>
        <v>917423</v>
      </c>
      <c r="H116" s="127"/>
      <c r="I116" s="8">
        <f>SUM(I117,I119,I138,I151)</f>
        <v>803423</v>
      </c>
      <c r="J116" s="99">
        <f>SUM(J117,J119,J138,J151)</f>
        <v>114000</v>
      </c>
      <c r="K116" s="34"/>
    </row>
    <row r="117" spans="1:10" ht="15" customHeight="1">
      <c r="A117" s="128"/>
      <c r="B117" s="129"/>
      <c r="C117" s="30">
        <v>75404</v>
      </c>
      <c r="D117" s="14"/>
      <c r="E117" s="130" t="s">
        <v>64</v>
      </c>
      <c r="F117" s="130"/>
      <c r="G117" s="131">
        <f>SUM(G118)</f>
        <v>10000</v>
      </c>
      <c r="H117" s="131"/>
      <c r="I117" s="15">
        <f>SUM(I118)</f>
        <v>0</v>
      </c>
      <c r="J117" s="100">
        <f>SUM(J118)</f>
        <v>10000</v>
      </c>
    </row>
    <row r="118" spans="1:10" ht="40.5" customHeight="1">
      <c r="A118" s="163"/>
      <c r="B118" s="166"/>
      <c r="C118" s="20"/>
      <c r="D118" s="16">
        <v>6170</v>
      </c>
      <c r="E118" s="157" t="s">
        <v>65</v>
      </c>
      <c r="F118" s="157"/>
      <c r="G118" s="158">
        <v>10000</v>
      </c>
      <c r="H118" s="158"/>
      <c r="I118" s="17">
        <v>0</v>
      </c>
      <c r="J118" s="101">
        <v>10000</v>
      </c>
    </row>
    <row r="119" spans="1:10" ht="15" customHeight="1">
      <c r="A119" s="167"/>
      <c r="B119" s="168"/>
      <c r="C119" s="31">
        <v>75412</v>
      </c>
      <c r="D119" s="14"/>
      <c r="E119" s="130" t="s">
        <v>66</v>
      </c>
      <c r="F119" s="130"/>
      <c r="G119" s="131">
        <f>SUM(G120:H137)</f>
        <v>380295</v>
      </c>
      <c r="H119" s="131"/>
      <c r="I119" s="15">
        <f>SUM(I120:I137)</f>
        <v>280295</v>
      </c>
      <c r="J119" s="100">
        <f>SUM(J120:J137)</f>
        <v>100000</v>
      </c>
    </row>
    <row r="120" spans="1:10" ht="15" customHeight="1">
      <c r="A120" s="163"/>
      <c r="B120" s="164"/>
      <c r="C120" s="27"/>
      <c r="D120" s="20">
        <v>3020</v>
      </c>
      <c r="E120" s="157" t="s">
        <v>47</v>
      </c>
      <c r="F120" s="157"/>
      <c r="G120" s="158">
        <v>41440</v>
      </c>
      <c r="H120" s="158"/>
      <c r="I120" s="17">
        <v>41440</v>
      </c>
      <c r="J120" s="101">
        <v>0</v>
      </c>
    </row>
    <row r="121" spans="1:10" ht="15" customHeight="1">
      <c r="A121" s="163"/>
      <c r="B121" s="164"/>
      <c r="C121" s="28"/>
      <c r="D121" s="20">
        <v>4010</v>
      </c>
      <c r="E121" s="157" t="s">
        <v>38</v>
      </c>
      <c r="F121" s="157"/>
      <c r="G121" s="158">
        <v>106234</v>
      </c>
      <c r="H121" s="158"/>
      <c r="I121" s="17">
        <v>106234</v>
      </c>
      <c r="J121" s="101">
        <v>0</v>
      </c>
    </row>
    <row r="122" spans="1:10" ht="15" customHeight="1">
      <c r="A122" s="163"/>
      <c r="B122" s="164"/>
      <c r="C122" s="28"/>
      <c r="D122" s="20">
        <v>4040</v>
      </c>
      <c r="E122" s="157" t="s">
        <v>39</v>
      </c>
      <c r="F122" s="157"/>
      <c r="G122" s="158">
        <v>8435</v>
      </c>
      <c r="H122" s="158"/>
      <c r="I122" s="17">
        <v>8435</v>
      </c>
      <c r="J122" s="101">
        <v>0</v>
      </c>
    </row>
    <row r="123" spans="1:10" ht="15" customHeight="1">
      <c r="A123" s="163"/>
      <c r="B123" s="164"/>
      <c r="C123" s="28"/>
      <c r="D123" s="20">
        <v>4110</v>
      </c>
      <c r="E123" s="157" t="s">
        <v>40</v>
      </c>
      <c r="F123" s="157"/>
      <c r="G123" s="158">
        <v>19300</v>
      </c>
      <c r="H123" s="158"/>
      <c r="I123" s="17">
        <v>19300</v>
      </c>
      <c r="J123" s="101">
        <v>0</v>
      </c>
    </row>
    <row r="124" spans="1:10" ht="15" customHeight="1">
      <c r="A124" s="163"/>
      <c r="B124" s="164"/>
      <c r="C124" s="28"/>
      <c r="D124" s="20">
        <v>4120</v>
      </c>
      <c r="E124" s="157" t="s">
        <v>49</v>
      </c>
      <c r="F124" s="157"/>
      <c r="G124" s="158">
        <v>2744</v>
      </c>
      <c r="H124" s="158"/>
      <c r="I124" s="17">
        <v>2744</v>
      </c>
      <c r="J124" s="101">
        <v>0</v>
      </c>
    </row>
    <row r="125" spans="1:10" ht="27" customHeight="1">
      <c r="A125" s="163"/>
      <c r="B125" s="164"/>
      <c r="C125" s="28"/>
      <c r="D125" s="20">
        <v>4140</v>
      </c>
      <c r="E125" s="157" t="s">
        <v>50</v>
      </c>
      <c r="F125" s="157"/>
      <c r="G125" s="158">
        <v>1104</v>
      </c>
      <c r="H125" s="158"/>
      <c r="I125" s="17">
        <v>1104</v>
      </c>
      <c r="J125" s="101">
        <v>0</v>
      </c>
    </row>
    <row r="126" spans="1:10" ht="15" customHeight="1">
      <c r="A126" s="163"/>
      <c r="B126" s="164"/>
      <c r="C126" s="28"/>
      <c r="D126" s="20">
        <v>4170</v>
      </c>
      <c r="E126" s="157" t="s">
        <v>24</v>
      </c>
      <c r="F126" s="157"/>
      <c r="G126" s="158">
        <v>5900</v>
      </c>
      <c r="H126" s="158"/>
      <c r="I126" s="17">
        <v>5900</v>
      </c>
      <c r="J126" s="101">
        <v>0</v>
      </c>
    </row>
    <row r="127" spans="1:10" ht="15" customHeight="1">
      <c r="A127" s="163"/>
      <c r="B127" s="164"/>
      <c r="C127" s="28"/>
      <c r="D127" s="20">
        <v>4210</v>
      </c>
      <c r="E127" s="157" t="s">
        <v>12</v>
      </c>
      <c r="F127" s="157"/>
      <c r="G127" s="158">
        <v>35000</v>
      </c>
      <c r="H127" s="158"/>
      <c r="I127" s="17">
        <v>35000</v>
      </c>
      <c r="J127" s="101">
        <v>0</v>
      </c>
    </row>
    <row r="128" spans="1:10" ht="15" customHeight="1">
      <c r="A128" s="163"/>
      <c r="B128" s="164"/>
      <c r="C128" s="28"/>
      <c r="D128" s="20">
        <v>4260</v>
      </c>
      <c r="E128" s="157" t="s">
        <v>29</v>
      </c>
      <c r="F128" s="157"/>
      <c r="G128" s="158">
        <v>20000</v>
      </c>
      <c r="H128" s="158"/>
      <c r="I128" s="17">
        <v>20000</v>
      </c>
      <c r="J128" s="101">
        <v>0</v>
      </c>
    </row>
    <row r="129" spans="1:10" ht="15" customHeight="1">
      <c r="A129" s="155"/>
      <c r="B129" s="156"/>
      <c r="C129" s="29"/>
      <c r="D129" s="102">
        <v>4270</v>
      </c>
      <c r="E129" s="169" t="s">
        <v>25</v>
      </c>
      <c r="F129" s="169"/>
      <c r="G129" s="170">
        <v>5000</v>
      </c>
      <c r="H129" s="170"/>
      <c r="I129" s="103">
        <v>5000</v>
      </c>
      <c r="J129" s="104">
        <v>0</v>
      </c>
    </row>
    <row r="130" spans="1:10" ht="15" customHeight="1">
      <c r="A130" s="171"/>
      <c r="B130" s="172"/>
      <c r="C130" s="27"/>
      <c r="D130" s="105">
        <v>4280</v>
      </c>
      <c r="E130" s="173" t="s">
        <v>51</v>
      </c>
      <c r="F130" s="173"/>
      <c r="G130" s="174">
        <v>5000</v>
      </c>
      <c r="H130" s="174"/>
      <c r="I130" s="106">
        <v>5000</v>
      </c>
      <c r="J130" s="109">
        <v>0</v>
      </c>
    </row>
    <row r="131" spans="1:10" ht="15" customHeight="1">
      <c r="A131" s="163"/>
      <c r="B131" s="164"/>
      <c r="C131" s="28"/>
      <c r="D131" s="20">
        <v>4300</v>
      </c>
      <c r="E131" s="157" t="s">
        <v>13</v>
      </c>
      <c r="F131" s="157"/>
      <c r="G131" s="158">
        <v>8000</v>
      </c>
      <c r="H131" s="158"/>
      <c r="I131" s="17">
        <v>8000</v>
      </c>
      <c r="J131" s="101">
        <v>0</v>
      </c>
    </row>
    <row r="132" spans="1:10" ht="15" customHeight="1">
      <c r="A132" s="163"/>
      <c r="B132" s="164"/>
      <c r="C132" s="28"/>
      <c r="D132" s="20">
        <v>4360</v>
      </c>
      <c r="E132" s="157" t="s">
        <v>43</v>
      </c>
      <c r="F132" s="157"/>
      <c r="G132" s="158">
        <v>3000</v>
      </c>
      <c r="H132" s="158"/>
      <c r="I132" s="17">
        <v>3000</v>
      </c>
      <c r="J132" s="101">
        <v>0</v>
      </c>
    </row>
    <row r="133" spans="1:10" ht="27" customHeight="1">
      <c r="A133" s="163"/>
      <c r="B133" s="164"/>
      <c r="C133" s="28"/>
      <c r="D133" s="20">
        <v>4400</v>
      </c>
      <c r="E133" s="157" t="s">
        <v>31</v>
      </c>
      <c r="F133" s="157"/>
      <c r="G133" s="158">
        <v>1800</v>
      </c>
      <c r="H133" s="158"/>
      <c r="I133" s="17">
        <v>1800</v>
      </c>
      <c r="J133" s="101">
        <v>0</v>
      </c>
    </row>
    <row r="134" spans="1:10" ht="15" customHeight="1">
      <c r="A134" s="163"/>
      <c r="B134" s="164"/>
      <c r="C134" s="28"/>
      <c r="D134" s="20">
        <v>4410</v>
      </c>
      <c r="E134" s="157" t="s">
        <v>44</v>
      </c>
      <c r="F134" s="157"/>
      <c r="G134" s="158">
        <v>400</v>
      </c>
      <c r="H134" s="158"/>
      <c r="I134" s="17">
        <v>400</v>
      </c>
      <c r="J134" s="101">
        <v>0</v>
      </c>
    </row>
    <row r="135" spans="1:10" ht="15" customHeight="1">
      <c r="A135" s="163"/>
      <c r="B135" s="164"/>
      <c r="C135" s="28"/>
      <c r="D135" s="20">
        <v>4430</v>
      </c>
      <c r="E135" s="157" t="s">
        <v>14</v>
      </c>
      <c r="F135" s="157"/>
      <c r="G135" s="158">
        <v>13000</v>
      </c>
      <c r="H135" s="158"/>
      <c r="I135" s="17">
        <v>13000</v>
      </c>
      <c r="J135" s="101">
        <v>0</v>
      </c>
    </row>
    <row r="136" spans="1:10" ht="19.5" customHeight="1">
      <c r="A136" s="163"/>
      <c r="B136" s="164"/>
      <c r="C136" s="28"/>
      <c r="D136" s="20">
        <v>4440</v>
      </c>
      <c r="E136" s="157" t="s">
        <v>52</v>
      </c>
      <c r="F136" s="157"/>
      <c r="G136" s="158">
        <v>3938</v>
      </c>
      <c r="H136" s="158"/>
      <c r="I136" s="17">
        <v>3938</v>
      </c>
      <c r="J136" s="101">
        <v>0</v>
      </c>
    </row>
    <row r="137" spans="1:10" ht="15" customHeight="1">
      <c r="A137" s="163"/>
      <c r="B137" s="164"/>
      <c r="C137" s="29"/>
      <c r="D137" s="20">
        <v>6050</v>
      </c>
      <c r="E137" s="157" t="s">
        <v>10</v>
      </c>
      <c r="F137" s="157"/>
      <c r="G137" s="158">
        <v>100000</v>
      </c>
      <c r="H137" s="158"/>
      <c r="I137" s="17">
        <v>0</v>
      </c>
      <c r="J137" s="101">
        <v>100000</v>
      </c>
    </row>
    <row r="138" spans="1:10" ht="15" customHeight="1">
      <c r="A138" s="167"/>
      <c r="B138" s="168"/>
      <c r="C138" s="33">
        <v>75414</v>
      </c>
      <c r="D138" s="14"/>
      <c r="E138" s="130" t="s">
        <v>67</v>
      </c>
      <c r="F138" s="130"/>
      <c r="G138" s="131">
        <f>SUM(G139:H150)</f>
        <v>67679</v>
      </c>
      <c r="H138" s="131"/>
      <c r="I138" s="15">
        <f>SUM(I139:I150)</f>
        <v>67679</v>
      </c>
      <c r="J138" s="100">
        <f>SUM(J139:J150)</f>
        <v>0</v>
      </c>
    </row>
    <row r="139" spans="1:10" ht="15" customHeight="1">
      <c r="A139" s="163"/>
      <c r="B139" s="164"/>
      <c r="C139" s="27"/>
      <c r="D139" s="20">
        <v>4010</v>
      </c>
      <c r="E139" s="157" t="s">
        <v>38</v>
      </c>
      <c r="F139" s="157"/>
      <c r="G139" s="158">
        <v>45700</v>
      </c>
      <c r="H139" s="158"/>
      <c r="I139" s="17">
        <v>45700</v>
      </c>
      <c r="J139" s="101">
        <v>0</v>
      </c>
    </row>
    <row r="140" spans="1:10" ht="15" customHeight="1">
      <c r="A140" s="163"/>
      <c r="B140" s="164"/>
      <c r="C140" s="28"/>
      <c r="D140" s="20">
        <v>4040</v>
      </c>
      <c r="E140" s="157" t="s">
        <v>39</v>
      </c>
      <c r="F140" s="157"/>
      <c r="G140" s="158">
        <v>3730</v>
      </c>
      <c r="H140" s="158"/>
      <c r="I140" s="17">
        <v>3730</v>
      </c>
      <c r="J140" s="101">
        <v>0</v>
      </c>
    </row>
    <row r="141" spans="1:10" ht="15" customHeight="1">
      <c r="A141" s="163"/>
      <c r="B141" s="164"/>
      <c r="C141" s="28"/>
      <c r="D141" s="20">
        <v>4110</v>
      </c>
      <c r="E141" s="157" t="s">
        <v>40</v>
      </c>
      <c r="F141" s="157"/>
      <c r="G141" s="158">
        <v>8500</v>
      </c>
      <c r="H141" s="158"/>
      <c r="I141" s="17">
        <v>8500</v>
      </c>
      <c r="J141" s="101">
        <v>0</v>
      </c>
    </row>
    <row r="142" spans="1:10" ht="15" customHeight="1">
      <c r="A142" s="163"/>
      <c r="B142" s="164"/>
      <c r="C142" s="28"/>
      <c r="D142" s="20">
        <v>4120</v>
      </c>
      <c r="E142" s="157" t="s">
        <v>49</v>
      </c>
      <c r="F142" s="157"/>
      <c r="G142" s="158">
        <v>1215</v>
      </c>
      <c r="H142" s="158"/>
      <c r="I142" s="17">
        <v>1215</v>
      </c>
      <c r="J142" s="101">
        <v>0</v>
      </c>
    </row>
    <row r="143" spans="1:10" ht="23.25" customHeight="1">
      <c r="A143" s="163"/>
      <c r="B143" s="164"/>
      <c r="C143" s="28"/>
      <c r="D143" s="20">
        <v>4140</v>
      </c>
      <c r="E143" s="157" t="s">
        <v>50</v>
      </c>
      <c r="F143" s="157"/>
      <c r="G143" s="158">
        <v>140</v>
      </c>
      <c r="H143" s="158"/>
      <c r="I143" s="17">
        <v>140</v>
      </c>
      <c r="J143" s="101">
        <v>0</v>
      </c>
    </row>
    <row r="144" spans="1:10" ht="15" customHeight="1">
      <c r="A144" s="163"/>
      <c r="B144" s="164"/>
      <c r="C144" s="28"/>
      <c r="D144" s="20">
        <v>4210</v>
      </c>
      <c r="E144" s="157" t="s">
        <v>12</v>
      </c>
      <c r="F144" s="157"/>
      <c r="G144" s="158">
        <v>2000</v>
      </c>
      <c r="H144" s="158"/>
      <c r="I144" s="17">
        <v>2000</v>
      </c>
      <c r="J144" s="101">
        <v>0</v>
      </c>
    </row>
    <row r="145" spans="1:10" ht="15" customHeight="1">
      <c r="A145" s="163"/>
      <c r="B145" s="164"/>
      <c r="C145" s="28"/>
      <c r="D145" s="20">
        <v>4270</v>
      </c>
      <c r="E145" s="157" t="s">
        <v>25</v>
      </c>
      <c r="F145" s="157"/>
      <c r="G145" s="158">
        <v>1000</v>
      </c>
      <c r="H145" s="158"/>
      <c r="I145" s="17">
        <v>1000</v>
      </c>
      <c r="J145" s="101">
        <v>0</v>
      </c>
    </row>
    <row r="146" spans="1:10" ht="15" customHeight="1">
      <c r="A146" s="163"/>
      <c r="B146" s="164"/>
      <c r="C146" s="28"/>
      <c r="D146" s="20">
        <v>4300</v>
      </c>
      <c r="E146" s="157" t="s">
        <v>13</v>
      </c>
      <c r="F146" s="157"/>
      <c r="G146" s="158">
        <v>2500</v>
      </c>
      <c r="H146" s="158"/>
      <c r="I146" s="17">
        <v>2500</v>
      </c>
      <c r="J146" s="101">
        <v>0</v>
      </c>
    </row>
    <row r="147" spans="1:10" ht="15" customHeight="1">
      <c r="A147" s="163"/>
      <c r="B147" s="164"/>
      <c r="C147" s="28"/>
      <c r="D147" s="20">
        <v>4360</v>
      </c>
      <c r="E147" s="157" t="s">
        <v>43</v>
      </c>
      <c r="F147" s="157"/>
      <c r="G147" s="158">
        <v>800</v>
      </c>
      <c r="H147" s="158"/>
      <c r="I147" s="17">
        <v>800</v>
      </c>
      <c r="J147" s="101">
        <v>0</v>
      </c>
    </row>
    <row r="148" spans="1:10" ht="15" customHeight="1">
      <c r="A148" s="163"/>
      <c r="B148" s="164"/>
      <c r="C148" s="28"/>
      <c r="D148" s="20">
        <v>4410</v>
      </c>
      <c r="E148" s="157" t="s">
        <v>44</v>
      </c>
      <c r="F148" s="157"/>
      <c r="G148" s="158">
        <v>500</v>
      </c>
      <c r="H148" s="158"/>
      <c r="I148" s="17">
        <v>500</v>
      </c>
      <c r="J148" s="101">
        <v>0</v>
      </c>
    </row>
    <row r="149" spans="1:10" ht="19.5" customHeight="1">
      <c r="A149" s="163"/>
      <c r="B149" s="164"/>
      <c r="C149" s="28"/>
      <c r="D149" s="20">
        <v>4440</v>
      </c>
      <c r="E149" s="157" t="s">
        <v>52</v>
      </c>
      <c r="F149" s="157"/>
      <c r="G149" s="158">
        <v>1094</v>
      </c>
      <c r="H149" s="158"/>
      <c r="I149" s="17">
        <v>1094</v>
      </c>
      <c r="J149" s="101">
        <v>0</v>
      </c>
    </row>
    <row r="150" spans="1:10" ht="24.75" customHeight="1">
      <c r="A150" s="163"/>
      <c r="B150" s="164"/>
      <c r="C150" s="29"/>
      <c r="D150" s="20">
        <v>4700</v>
      </c>
      <c r="E150" s="157" t="s">
        <v>55</v>
      </c>
      <c r="F150" s="157"/>
      <c r="G150" s="158">
        <v>500</v>
      </c>
      <c r="H150" s="158"/>
      <c r="I150" s="17">
        <v>500</v>
      </c>
      <c r="J150" s="101">
        <v>0</v>
      </c>
    </row>
    <row r="151" spans="1:10" ht="15" customHeight="1">
      <c r="A151" s="167"/>
      <c r="B151" s="168"/>
      <c r="C151" s="33">
        <v>75416</v>
      </c>
      <c r="D151" s="14"/>
      <c r="E151" s="130" t="s">
        <v>68</v>
      </c>
      <c r="F151" s="130"/>
      <c r="G151" s="131">
        <f>SUM(G152:H168)</f>
        <v>459449</v>
      </c>
      <c r="H151" s="131"/>
      <c r="I151" s="15">
        <f>SUM(I152:I168)</f>
        <v>455449</v>
      </c>
      <c r="J151" s="100">
        <f>SUM(J152:J168)</f>
        <v>4000</v>
      </c>
    </row>
    <row r="152" spans="1:10" ht="15" customHeight="1">
      <c r="A152" s="163"/>
      <c r="B152" s="164"/>
      <c r="C152" s="27"/>
      <c r="D152" s="20">
        <v>3020</v>
      </c>
      <c r="E152" s="157" t="s">
        <v>47</v>
      </c>
      <c r="F152" s="157"/>
      <c r="G152" s="158">
        <v>5040</v>
      </c>
      <c r="H152" s="158"/>
      <c r="I152" s="17">
        <v>5040</v>
      </c>
      <c r="J152" s="101">
        <v>0</v>
      </c>
    </row>
    <row r="153" spans="1:10" ht="15" customHeight="1">
      <c r="A153" s="163"/>
      <c r="B153" s="164"/>
      <c r="C153" s="28"/>
      <c r="D153" s="20">
        <v>4010</v>
      </c>
      <c r="E153" s="157" t="s">
        <v>38</v>
      </c>
      <c r="F153" s="157"/>
      <c r="G153" s="158">
        <v>322297</v>
      </c>
      <c r="H153" s="158"/>
      <c r="I153" s="17">
        <v>322297</v>
      </c>
      <c r="J153" s="101">
        <v>0</v>
      </c>
    </row>
    <row r="154" spans="1:10" ht="15" customHeight="1">
      <c r="A154" s="163"/>
      <c r="B154" s="164"/>
      <c r="C154" s="28"/>
      <c r="D154" s="20">
        <v>4040</v>
      </c>
      <c r="E154" s="157" t="s">
        <v>39</v>
      </c>
      <c r="F154" s="157"/>
      <c r="G154" s="158">
        <v>26174</v>
      </c>
      <c r="H154" s="158"/>
      <c r="I154" s="17">
        <v>26174</v>
      </c>
      <c r="J154" s="101">
        <v>0</v>
      </c>
    </row>
    <row r="155" spans="1:10" ht="15" customHeight="1">
      <c r="A155" s="163"/>
      <c r="B155" s="164"/>
      <c r="C155" s="28"/>
      <c r="D155" s="20">
        <v>4110</v>
      </c>
      <c r="E155" s="157" t="s">
        <v>40</v>
      </c>
      <c r="F155" s="157"/>
      <c r="G155" s="158">
        <v>57000</v>
      </c>
      <c r="H155" s="158"/>
      <c r="I155" s="17">
        <v>57000</v>
      </c>
      <c r="J155" s="101">
        <v>0</v>
      </c>
    </row>
    <row r="156" spans="1:10" ht="15" customHeight="1">
      <c r="A156" s="163"/>
      <c r="B156" s="164"/>
      <c r="C156" s="28"/>
      <c r="D156" s="20">
        <v>4120</v>
      </c>
      <c r="E156" s="157" t="s">
        <v>49</v>
      </c>
      <c r="F156" s="157"/>
      <c r="G156" s="158">
        <v>7600</v>
      </c>
      <c r="H156" s="158"/>
      <c r="I156" s="17">
        <v>7600</v>
      </c>
      <c r="J156" s="101">
        <v>0</v>
      </c>
    </row>
    <row r="157" spans="1:10" ht="24.75" customHeight="1">
      <c r="A157" s="163"/>
      <c r="B157" s="164"/>
      <c r="C157" s="28"/>
      <c r="D157" s="20">
        <v>4140</v>
      </c>
      <c r="E157" s="157" t="s">
        <v>50</v>
      </c>
      <c r="F157" s="157"/>
      <c r="G157" s="158">
        <v>980</v>
      </c>
      <c r="H157" s="158"/>
      <c r="I157" s="17">
        <v>980</v>
      </c>
      <c r="J157" s="101">
        <v>0</v>
      </c>
    </row>
    <row r="158" spans="1:10" ht="15" customHeight="1">
      <c r="A158" s="163"/>
      <c r="B158" s="164"/>
      <c r="C158" s="28"/>
      <c r="D158" s="20">
        <v>4210</v>
      </c>
      <c r="E158" s="157" t="s">
        <v>12</v>
      </c>
      <c r="F158" s="157"/>
      <c r="G158" s="158">
        <v>10000</v>
      </c>
      <c r="H158" s="158"/>
      <c r="I158" s="17">
        <v>10000</v>
      </c>
      <c r="J158" s="101">
        <v>0</v>
      </c>
    </row>
    <row r="159" spans="1:10" ht="15" customHeight="1">
      <c r="A159" s="163"/>
      <c r="B159" s="164"/>
      <c r="C159" s="28"/>
      <c r="D159" s="20">
        <v>4260</v>
      </c>
      <c r="E159" s="157" t="s">
        <v>29</v>
      </c>
      <c r="F159" s="157"/>
      <c r="G159" s="158">
        <v>7000</v>
      </c>
      <c r="H159" s="158"/>
      <c r="I159" s="17">
        <v>7000</v>
      </c>
      <c r="J159" s="101">
        <v>0</v>
      </c>
    </row>
    <row r="160" spans="1:10" ht="15" customHeight="1">
      <c r="A160" s="163"/>
      <c r="B160" s="164"/>
      <c r="C160" s="28"/>
      <c r="D160" s="20">
        <v>4270</v>
      </c>
      <c r="E160" s="157" t="s">
        <v>25</v>
      </c>
      <c r="F160" s="157"/>
      <c r="G160" s="158">
        <v>2000</v>
      </c>
      <c r="H160" s="158"/>
      <c r="I160" s="17">
        <v>2000</v>
      </c>
      <c r="J160" s="101">
        <v>0</v>
      </c>
    </row>
    <row r="161" spans="1:10" ht="15" customHeight="1">
      <c r="A161" s="163"/>
      <c r="B161" s="164"/>
      <c r="C161" s="28"/>
      <c r="D161" s="20">
        <v>4280</v>
      </c>
      <c r="E161" s="157" t="s">
        <v>51</v>
      </c>
      <c r="F161" s="157"/>
      <c r="G161" s="158">
        <v>500</v>
      </c>
      <c r="H161" s="158"/>
      <c r="I161" s="17">
        <v>500</v>
      </c>
      <c r="J161" s="101">
        <v>0</v>
      </c>
    </row>
    <row r="162" spans="1:10" ht="15" customHeight="1">
      <c r="A162" s="163"/>
      <c r="B162" s="164"/>
      <c r="C162" s="28"/>
      <c r="D162" s="20">
        <v>4300</v>
      </c>
      <c r="E162" s="157" t="s">
        <v>13</v>
      </c>
      <c r="F162" s="157"/>
      <c r="G162" s="158">
        <v>2000</v>
      </c>
      <c r="H162" s="158"/>
      <c r="I162" s="17">
        <v>2000</v>
      </c>
      <c r="J162" s="101">
        <v>0</v>
      </c>
    </row>
    <row r="163" spans="1:10" ht="15" customHeight="1">
      <c r="A163" s="163"/>
      <c r="B163" s="164"/>
      <c r="C163" s="28"/>
      <c r="D163" s="20">
        <v>4360</v>
      </c>
      <c r="E163" s="157" t="s">
        <v>43</v>
      </c>
      <c r="F163" s="157"/>
      <c r="G163" s="158">
        <v>3200</v>
      </c>
      <c r="H163" s="158"/>
      <c r="I163" s="17">
        <v>3200</v>
      </c>
      <c r="J163" s="101">
        <v>0</v>
      </c>
    </row>
    <row r="164" spans="1:10" ht="15" customHeight="1">
      <c r="A164" s="163"/>
      <c r="B164" s="164"/>
      <c r="C164" s="28"/>
      <c r="D164" s="20">
        <v>4410</v>
      </c>
      <c r="E164" s="157" t="s">
        <v>44</v>
      </c>
      <c r="F164" s="157"/>
      <c r="G164" s="158">
        <v>1000</v>
      </c>
      <c r="H164" s="158"/>
      <c r="I164" s="17">
        <v>1000</v>
      </c>
      <c r="J164" s="101">
        <v>0</v>
      </c>
    </row>
    <row r="165" spans="1:10" ht="15" customHeight="1">
      <c r="A165" s="163"/>
      <c r="B165" s="164"/>
      <c r="C165" s="28"/>
      <c r="D165" s="20">
        <v>4430</v>
      </c>
      <c r="E165" s="157" t="s">
        <v>14</v>
      </c>
      <c r="F165" s="157"/>
      <c r="G165" s="158">
        <v>1000</v>
      </c>
      <c r="H165" s="158"/>
      <c r="I165" s="17">
        <v>1000</v>
      </c>
      <c r="J165" s="101">
        <v>0</v>
      </c>
    </row>
    <row r="166" spans="1:10" ht="19.5" customHeight="1">
      <c r="A166" s="163"/>
      <c r="B166" s="164"/>
      <c r="C166" s="28"/>
      <c r="D166" s="20">
        <v>4440</v>
      </c>
      <c r="E166" s="157" t="s">
        <v>52</v>
      </c>
      <c r="F166" s="157"/>
      <c r="G166" s="158">
        <v>7658</v>
      </c>
      <c r="H166" s="158"/>
      <c r="I166" s="17">
        <v>7658</v>
      </c>
      <c r="J166" s="101">
        <v>0</v>
      </c>
    </row>
    <row r="167" spans="1:10" ht="26.25" customHeight="1">
      <c r="A167" s="163"/>
      <c r="B167" s="164"/>
      <c r="C167" s="28"/>
      <c r="D167" s="20">
        <v>4700</v>
      </c>
      <c r="E167" s="157" t="s">
        <v>55</v>
      </c>
      <c r="F167" s="157"/>
      <c r="G167" s="158">
        <v>2000</v>
      </c>
      <c r="H167" s="158"/>
      <c r="I167" s="17">
        <v>2000</v>
      </c>
      <c r="J167" s="101">
        <v>0</v>
      </c>
    </row>
    <row r="168" spans="1:10" ht="24.75" customHeight="1">
      <c r="A168" s="155"/>
      <c r="B168" s="156"/>
      <c r="C168" s="29"/>
      <c r="D168" s="20">
        <v>6060</v>
      </c>
      <c r="E168" s="157" t="s">
        <v>33</v>
      </c>
      <c r="F168" s="157"/>
      <c r="G168" s="158">
        <v>4000</v>
      </c>
      <c r="H168" s="158"/>
      <c r="I168" s="17">
        <v>0</v>
      </c>
      <c r="J168" s="101">
        <v>4000</v>
      </c>
    </row>
    <row r="169" spans="1:11" ht="15" customHeight="1">
      <c r="A169" s="159">
        <v>757</v>
      </c>
      <c r="B169" s="160"/>
      <c r="C169" s="21"/>
      <c r="D169" s="7"/>
      <c r="E169" s="161" t="s">
        <v>69</v>
      </c>
      <c r="F169" s="161"/>
      <c r="G169" s="127">
        <f>SUM(G170)</f>
        <v>1000000</v>
      </c>
      <c r="H169" s="127"/>
      <c r="I169" s="8">
        <f>SUM(I170)</f>
        <v>1000000</v>
      </c>
      <c r="J169" s="99">
        <v>0</v>
      </c>
      <c r="K169" s="34"/>
    </row>
    <row r="170" spans="1:10" ht="27" customHeight="1">
      <c r="A170" s="128"/>
      <c r="B170" s="129"/>
      <c r="C170" s="30">
        <v>75702</v>
      </c>
      <c r="D170" s="14"/>
      <c r="E170" s="130" t="s">
        <v>70</v>
      </c>
      <c r="F170" s="130"/>
      <c r="G170" s="131">
        <f>SUM(G171)</f>
        <v>1000000</v>
      </c>
      <c r="H170" s="131"/>
      <c r="I170" s="15">
        <f>SUM(I171)</f>
        <v>1000000</v>
      </c>
      <c r="J170" s="100">
        <v>0</v>
      </c>
    </row>
    <row r="171" spans="1:10" ht="34.5" customHeight="1">
      <c r="A171" s="155"/>
      <c r="B171" s="165"/>
      <c r="C171" s="20"/>
      <c r="D171" s="16">
        <v>8110</v>
      </c>
      <c r="E171" s="157" t="s">
        <v>71</v>
      </c>
      <c r="F171" s="157"/>
      <c r="G171" s="158">
        <v>1000000</v>
      </c>
      <c r="H171" s="158"/>
      <c r="I171" s="17">
        <v>1000000</v>
      </c>
      <c r="J171" s="101">
        <v>0</v>
      </c>
    </row>
    <row r="172" spans="1:11" ht="15" customHeight="1">
      <c r="A172" s="175">
        <v>758</v>
      </c>
      <c r="B172" s="176"/>
      <c r="C172" s="110"/>
      <c r="D172" s="110"/>
      <c r="E172" s="177" t="s">
        <v>72</v>
      </c>
      <c r="F172" s="177"/>
      <c r="G172" s="178">
        <f>SUM(G173)</f>
        <v>1322000</v>
      </c>
      <c r="H172" s="178"/>
      <c r="I172" s="111">
        <f>SUM(I173)</f>
        <v>450000</v>
      </c>
      <c r="J172" s="112">
        <v>872000</v>
      </c>
      <c r="K172" s="34"/>
    </row>
    <row r="173" spans="1:10" ht="15" customHeight="1">
      <c r="A173" s="128"/>
      <c r="B173" s="129"/>
      <c r="C173" s="113">
        <v>75818</v>
      </c>
      <c r="D173" s="114"/>
      <c r="E173" s="179" t="s">
        <v>73</v>
      </c>
      <c r="F173" s="179"/>
      <c r="G173" s="180">
        <f>SUM(G174:H175)</f>
        <v>1322000</v>
      </c>
      <c r="H173" s="180"/>
      <c r="I173" s="115">
        <f>SUM(I174:I175)</f>
        <v>450000</v>
      </c>
      <c r="J173" s="116">
        <v>872000</v>
      </c>
    </row>
    <row r="174" spans="1:10" ht="15" customHeight="1">
      <c r="A174" s="163"/>
      <c r="B174" s="164"/>
      <c r="C174" s="27"/>
      <c r="D174" s="20">
        <v>4810</v>
      </c>
      <c r="E174" s="157" t="s">
        <v>74</v>
      </c>
      <c r="F174" s="157"/>
      <c r="G174" s="158">
        <v>450000</v>
      </c>
      <c r="H174" s="158"/>
      <c r="I174" s="17">
        <v>450000</v>
      </c>
      <c r="J174" s="101">
        <v>0</v>
      </c>
    </row>
    <row r="175" spans="1:10" ht="15" customHeight="1">
      <c r="A175" s="155"/>
      <c r="B175" s="156"/>
      <c r="C175" s="29"/>
      <c r="D175" s="20">
        <v>6800</v>
      </c>
      <c r="E175" s="157" t="s">
        <v>136</v>
      </c>
      <c r="F175" s="157"/>
      <c r="G175" s="158">
        <v>872000</v>
      </c>
      <c r="H175" s="158"/>
      <c r="I175" s="17">
        <v>0</v>
      </c>
      <c r="J175" s="101">
        <v>872000</v>
      </c>
    </row>
    <row r="176" spans="1:11" ht="15" customHeight="1">
      <c r="A176" s="159">
        <v>801</v>
      </c>
      <c r="B176" s="160"/>
      <c r="C176" s="21"/>
      <c r="D176" s="7"/>
      <c r="E176" s="161" t="s">
        <v>75</v>
      </c>
      <c r="F176" s="161"/>
      <c r="G176" s="127">
        <f>SUM(G179,G177,G181)</f>
        <v>254850</v>
      </c>
      <c r="H176" s="127"/>
      <c r="I176" s="8">
        <f>SUM(I181,I177,I179)</f>
        <v>254850</v>
      </c>
      <c r="J176" s="99">
        <v>0</v>
      </c>
      <c r="K176" s="34"/>
    </row>
    <row r="177" spans="1:10" ht="15" customHeight="1">
      <c r="A177" s="128"/>
      <c r="B177" s="129"/>
      <c r="C177" s="30">
        <v>80101</v>
      </c>
      <c r="D177" s="14"/>
      <c r="E177" s="130" t="s">
        <v>76</v>
      </c>
      <c r="F177" s="130"/>
      <c r="G177" s="131">
        <f>SUM(G178)</f>
        <v>9221</v>
      </c>
      <c r="H177" s="131"/>
      <c r="I177" s="15">
        <f>SUM(I178)</f>
        <v>9221</v>
      </c>
      <c r="J177" s="100">
        <v>0</v>
      </c>
    </row>
    <row r="178" spans="1:10" ht="15" customHeight="1">
      <c r="A178" s="163"/>
      <c r="B178" s="166"/>
      <c r="C178" s="20"/>
      <c r="D178" s="16">
        <v>4270</v>
      </c>
      <c r="E178" s="157" t="s">
        <v>25</v>
      </c>
      <c r="F178" s="157"/>
      <c r="G178" s="158">
        <v>9221</v>
      </c>
      <c r="H178" s="158"/>
      <c r="I178" s="17">
        <v>9221</v>
      </c>
      <c r="J178" s="101">
        <v>0</v>
      </c>
    </row>
    <row r="179" spans="1:10" ht="15" customHeight="1">
      <c r="A179" s="167"/>
      <c r="B179" s="168"/>
      <c r="C179" s="30">
        <v>80104</v>
      </c>
      <c r="D179" s="14"/>
      <c r="E179" s="130" t="s">
        <v>79</v>
      </c>
      <c r="F179" s="130"/>
      <c r="G179" s="131">
        <f>SUM(G180)</f>
        <v>133769</v>
      </c>
      <c r="H179" s="131"/>
      <c r="I179" s="15">
        <f>SUM(I180)</f>
        <v>133769</v>
      </c>
      <c r="J179" s="100">
        <v>0</v>
      </c>
    </row>
    <row r="180" spans="1:10" ht="24.75" customHeight="1">
      <c r="A180" s="163"/>
      <c r="B180" s="166"/>
      <c r="C180" s="20"/>
      <c r="D180" s="16">
        <v>2540</v>
      </c>
      <c r="E180" s="157" t="s">
        <v>80</v>
      </c>
      <c r="F180" s="157"/>
      <c r="G180" s="158">
        <v>133769</v>
      </c>
      <c r="H180" s="158"/>
      <c r="I180" s="17">
        <v>133769</v>
      </c>
      <c r="J180" s="101">
        <v>0</v>
      </c>
    </row>
    <row r="181" spans="1:10" ht="15" customHeight="1">
      <c r="A181" s="167"/>
      <c r="B181" s="168"/>
      <c r="C181" s="31">
        <v>80195</v>
      </c>
      <c r="D181" s="14"/>
      <c r="E181" s="130" t="s">
        <v>17</v>
      </c>
      <c r="F181" s="130"/>
      <c r="G181" s="131">
        <f>SUM(G182:H190)</f>
        <v>111860</v>
      </c>
      <c r="H181" s="131"/>
      <c r="I181" s="15">
        <f>SUM(I182:I190)</f>
        <v>111860</v>
      </c>
      <c r="J181" s="100">
        <v>0</v>
      </c>
    </row>
    <row r="182" spans="1:10" ht="15" customHeight="1">
      <c r="A182" s="163"/>
      <c r="B182" s="164"/>
      <c r="C182" s="27"/>
      <c r="D182" s="20">
        <v>4177</v>
      </c>
      <c r="E182" s="157" t="s">
        <v>24</v>
      </c>
      <c r="F182" s="157"/>
      <c r="G182" s="158">
        <v>42840</v>
      </c>
      <c r="H182" s="158"/>
      <c r="I182" s="17">
        <v>42840</v>
      </c>
      <c r="J182" s="101">
        <v>0</v>
      </c>
    </row>
    <row r="183" spans="1:10" ht="15" customHeight="1">
      <c r="A183" s="163"/>
      <c r="B183" s="164"/>
      <c r="C183" s="28"/>
      <c r="D183" s="20">
        <v>4179</v>
      </c>
      <c r="E183" s="157" t="s">
        <v>24</v>
      </c>
      <c r="F183" s="157"/>
      <c r="G183" s="158">
        <v>7560</v>
      </c>
      <c r="H183" s="158"/>
      <c r="I183" s="17">
        <v>7560</v>
      </c>
      <c r="J183" s="101">
        <v>0</v>
      </c>
    </row>
    <row r="184" spans="1:10" ht="15" customHeight="1">
      <c r="A184" s="163"/>
      <c r="B184" s="164"/>
      <c r="C184" s="28"/>
      <c r="D184" s="20">
        <v>4217</v>
      </c>
      <c r="E184" s="157" t="s">
        <v>12</v>
      </c>
      <c r="F184" s="157"/>
      <c r="G184" s="158">
        <v>8418</v>
      </c>
      <c r="H184" s="158"/>
      <c r="I184" s="17">
        <v>8418</v>
      </c>
      <c r="J184" s="101">
        <v>0</v>
      </c>
    </row>
    <row r="185" spans="1:10" ht="15" customHeight="1">
      <c r="A185" s="163"/>
      <c r="B185" s="164"/>
      <c r="C185" s="28"/>
      <c r="D185" s="20">
        <v>4219</v>
      </c>
      <c r="E185" s="157" t="s">
        <v>12</v>
      </c>
      <c r="F185" s="157"/>
      <c r="G185" s="158">
        <v>1482</v>
      </c>
      <c r="H185" s="158"/>
      <c r="I185" s="17">
        <v>1482</v>
      </c>
      <c r="J185" s="101">
        <v>0</v>
      </c>
    </row>
    <row r="186" spans="1:10" ht="15" customHeight="1">
      <c r="A186" s="163"/>
      <c r="B186" s="164"/>
      <c r="C186" s="28"/>
      <c r="D186" s="20">
        <v>4247</v>
      </c>
      <c r="E186" s="157" t="s">
        <v>77</v>
      </c>
      <c r="F186" s="157"/>
      <c r="G186" s="158">
        <v>5097</v>
      </c>
      <c r="H186" s="158"/>
      <c r="I186" s="17">
        <v>5097</v>
      </c>
      <c r="J186" s="101">
        <v>0</v>
      </c>
    </row>
    <row r="187" spans="1:10" ht="19.5" customHeight="1">
      <c r="A187" s="163"/>
      <c r="B187" s="164"/>
      <c r="C187" s="28"/>
      <c r="D187" s="20">
        <v>4249</v>
      </c>
      <c r="E187" s="157" t="s">
        <v>77</v>
      </c>
      <c r="F187" s="157"/>
      <c r="G187" s="158">
        <v>903</v>
      </c>
      <c r="H187" s="158"/>
      <c r="I187" s="17">
        <v>903</v>
      </c>
      <c r="J187" s="101">
        <v>0</v>
      </c>
    </row>
    <row r="188" spans="1:10" ht="15" customHeight="1">
      <c r="A188" s="163"/>
      <c r="B188" s="164"/>
      <c r="C188" s="28"/>
      <c r="D188" s="20">
        <v>4300</v>
      </c>
      <c r="E188" s="157" t="s">
        <v>13</v>
      </c>
      <c r="F188" s="157"/>
      <c r="G188" s="158">
        <v>33680</v>
      </c>
      <c r="H188" s="158"/>
      <c r="I188" s="17">
        <v>33680</v>
      </c>
      <c r="J188" s="101">
        <v>0</v>
      </c>
    </row>
    <row r="189" spans="1:10" ht="15" customHeight="1">
      <c r="A189" s="163"/>
      <c r="B189" s="164"/>
      <c r="C189" s="28"/>
      <c r="D189" s="20">
        <v>4307</v>
      </c>
      <c r="E189" s="157" t="s">
        <v>13</v>
      </c>
      <c r="F189" s="157"/>
      <c r="G189" s="158">
        <v>10098</v>
      </c>
      <c r="H189" s="158"/>
      <c r="I189" s="17">
        <v>10098</v>
      </c>
      <c r="J189" s="101">
        <v>0</v>
      </c>
    </row>
    <row r="190" spans="1:10" ht="15" customHeight="1">
      <c r="A190" s="163"/>
      <c r="B190" s="164"/>
      <c r="C190" s="28"/>
      <c r="D190" s="20">
        <v>4309</v>
      </c>
      <c r="E190" s="157" t="s">
        <v>13</v>
      </c>
      <c r="F190" s="157"/>
      <c r="G190" s="158">
        <v>1782</v>
      </c>
      <c r="H190" s="158"/>
      <c r="I190" s="17">
        <v>1782</v>
      </c>
      <c r="J190" s="101">
        <v>0</v>
      </c>
    </row>
    <row r="191" spans="1:11" ht="15" customHeight="1">
      <c r="A191" s="181">
        <v>851</v>
      </c>
      <c r="B191" s="182"/>
      <c r="C191" s="62"/>
      <c r="D191" s="61"/>
      <c r="E191" s="161" t="s">
        <v>89</v>
      </c>
      <c r="F191" s="161"/>
      <c r="G191" s="127">
        <f>SUM(G196,G192)</f>
        <v>300000</v>
      </c>
      <c r="H191" s="127"/>
      <c r="I191" s="8">
        <f>SUM(I196,I192)</f>
        <v>293000</v>
      </c>
      <c r="J191" s="99">
        <f>SUM(J196,J192)</f>
        <v>7000</v>
      </c>
      <c r="K191" s="34"/>
    </row>
    <row r="192" spans="1:10" ht="15" customHeight="1">
      <c r="A192" s="167"/>
      <c r="B192" s="168"/>
      <c r="C192" s="33">
        <v>85153</v>
      </c>
      <c r="D192" s="14"/>
      <c r="E192" s="130" t="s">
        <v>90</v>
      </c>
      <c r="F192" s="130"/>
      <c r="G192" s="131">
        <f>SUM(G193:H195)</f>
        <v>40300</v>
      </c>
      <c r="H192" s="131"/>
      <c r="I192" s="15">
        <f>SUM(I193:I195)</f>
        <v>40300</v>
      </c>
      <c r="J192" s="100">
        <v>0</v>
      </c>
    </row>
    <row r="193" spans="1:10" ht="36" customHeight="1">
      <c r="A193" s="163"/>
      <c r="B193" s="166"/>
      <c r="C193" s="48"/>
      <c r="D193" s="20">
        <v>2820</v>
      </c>
      <c r="E193" s="157" t="s">
        <v>91</v>
      </c>
      <c r="F193" s="157"/>
      <c r="G193" s="158">
        <v>30000</v>
      </c>
      <c r="H193" s="158"/>
      <c r="I193" s="17">
        <v>30000</v>
      </c>
      <c r="J193" s="101">
        <v>0</v>
      </c>
    </row>
    <row r="194" spans="1:10" ht="15" customHeight="1">
      <c r="A194" s="163"/>
      <c r="B194" s="166"/>
      <c r="C194" s="44"/>
      <c r="D194" s="20">
        <v>4210</v>
      </c>
      <c r="E194" s="157" t="s">
        <v>12</v>
      </c>
      <c r="F194" s="157"/>
      <c r="G194" s="158">
        <v>5000</v>
      </c>
      <c r="H194" s="158"/>
      <c r="I194" s="17">
        <v>5000</v>
      </c>
      <c r="J194" s="101">
        <v>0</v>
      </c>
    </row>
    <row r="195" spans="1:10" ht="15" customHeight="1">
      <c r="A195" s="163"/>
      <c r="B195" s="166"/>
      <c r="C195" s="43"/>
      <c r="D195" s="20">
        <v>4300</v>
      </c>
      <c r="E195" s="157" t="s">
        <v>13</v>
      </c>
      <c r="F195" s="157"/>
      <c r="G195" s="158">
        <v>5300</v>
      </c>
      <c r="H195" s="158"/>
      <c r="I195" s="17">
        <v>5300</v>
      </c>
      <c r="J195" s="101">
        <v>0</v>
      </c>
    </row>
    <row r="196" spans="1:10" ht="15" customHeight="1">
      <c r="A196" s="167"/>
      <c r="B196" s="168"/>
      <c r="C196" s="33">
        <v>85154</v>
      </c>
      <c r="D196" s="14"/>
      <c r="E196" s="130" t="s">
        <v>92</v>
      </c>
      <c r="F196" s="130"/>
      <c r="G196" s="131">
        <f>SUM(G197:H208)</f>
        <v>259700</v>
      </c>
      <c r="H196" s="131"/>
      <c r="I196" s="15">
        <f>SUM(I197:I208)</f>
        <v>252700</v>
      </c>
      <c r="J196" s="100">
        <v>7000</v>
      </c>
    </row>
    <row r="197" spans="1:10" ht="34.5" customHeight="1">
      <c r="A197" s="163"/>
      <c r="B197" s="166"/>
      <c r="C197" s="48"/>
      <c r="D197" s="20">
        <v>2820</v>
      </c>
      <c r="E197" s="157" t="s">
        <v>91</v>
      </c>
      <c r="F197" s="157"/>
      <c r="G197" s="158">
        <v>100000</v>
      </c>
      <c r="H197" s="158"/>
      <c r="I197" s="17">
        <v>100000</v>
      </c>
      <c r="J197" s="101">
        <v>0</v>
      </c>
    </row>
    <row r="198" spans="1:10" ht="15" customHeight="1">
      <c r="A198" s="163"/>
      <c r="B198" s="166"/>
      <c r="C198" s="44"/>
      <c r="D198" s="20">
        <v>4110</v>
      </c>
      <c r="E198" s="157" t="s">
        <v>40</v>
      </c>
      <c r="F198" s="157"/>
      <c r="G198" s="158">
        <v>500</v>
      </c>
      <c r="H198" s="158"/>
      <c r="I198" s="17">
        <v>500</v>
      </c>
      <c r="J198" s="101">
        <v>0</v>
      </c>
    </row>
    <row r="199" spans="1:10" ht="15" customHeight="1">
      <c r="A199" s="163"/>
      <c r="B199" s="166"/>
      <c r="C199" s="44"/>
      <c r="D199" s="20">
        <v>4170</v>
      </c>
      <c r="E199" s="157" t="s">
        <v>24</v>
      </c>
      <c r="F199" s="157"/>
      <c r="G199" s="158">
        <v>53000</v>
      </c>
      <c r="H199" s="158"/>
      <c r="I199" s="17">
        <v>53000</v>
      </c>
      <c r="J199" s="101">
        <v>0</v>
      </c>
    </row>
    <row r="200" spans="1:10" ht="15" customHeight="1">
      <c r="A200" s="163"/>
      <c r="B200" s="166"/>
      <c r="C200" s="44"/>
      <c r="D200" s="20">
        <v>4210</v>
      </c>
      <c r="E200" s="157" t="s">
        <v>12</v>
      </c>
      <c r="F200" s="157"/>
      <c r="G200" s="158">
        <v>45000</v>
      </c>
      <c r="H200" s="158"/>
      <c r="I200" s="17">
        <v>45000</v>
      </c>
      <c r="J200" s="101">
        <v>0</v>
      </c>
    </row>
    <row r="201" spans="1:10" ht="15" customHeight="1">
      <c r="A201" s="163"/>
      <c r="B201" s="166"/>
      <c r="C201" s="44"/>
      <c r="D201" s="20">
        <v>4260</v>
      </c>
      <c r="E201" s="157" t="s">
        <v>29</v>
      </c>
      <c r="F201" s="157"/>
      <c r="G201" s="158">
        <v>3000</v>
      </c>
      <c r="H201" s="158"/>
      <c r="I201" s="17">
        <v>3000</v>
      </c>
      <c r="J201" s="101">
        <v>0</v>
      </c>
    </row>
    <row r="202" spans="1:10" ht="15" customHeight="1">
      <c r="A202" s="163"/>
      <c r="B202" s="166"/>
      <c r="C202" s="44"/>
      <c r="D202" s="20">
        <v>4300</v>
      </c>
      <c r="E202" s="157" t="s">
        <v>13</v>
      </c>
      <c r="F202" s="157"/>
      <c r="G202" s="158">
        <v>41000</v>
      </c>
      <c r="H202" s="158"/>
      <c r="I202" s="17">
        <v>41000</v>
      </c>
      <c r="J202" s="101">
        <v>0</v>
      </c>
    </row>
    <row r="203" spans="1:10" ht="26.25" customHeight="1">
      <c r="A203" s="163"/>
      <c r="B203" s="166"/>
      <c r="C203" s="44"/>
      <c r="D203" s="20">
        <v>4330</v>
      </c>
      <c r="E203" s="157" t="s">
        <v>82</v>
      </c>
      <c r="F203" s="157"/>
      <c r="G203" s="158">
        <v>1000</v>
      </c>
      <c r="H203" s="158"/>
      <c r="I203" s="17">
        <v>1000</v>
      </c>
      <c r="J203" s="101">
        <v>0</v>
      </c>
    </row>
    <row r="204" spans="1:10" ht="15" customHeight="1">
      <c r="A204" s="163"/>
      <c r="B204" s="166"/>
      <c r="C204" s="44"/>
      <c r="D204" s="20">
        <v>4360</v>
      </c>
      <c r="E204" s="157" t="s">
        <v>43</v>
      </c>
      <c r="F204" s="157"/>
      <c r="G204" s="158">
        <v>2000</v>
      </c>
      <c r="H204" s="158"/>
      <c r="I204" s="17">
        <v>2000</v>
      </c>
      <c r="J204" s="101">
        <v>0</v>
      </c>
    </row>
    <row r="205" spans="1:10" ht="26.25" customHeight="1">
      <c r="A205" s="163"/>
      <c r="B205" s="166"/>
      <c r="C205" s="44"/>
      <c r="D205" s="20">
        <v>4400</v>
      </c>
      <c r="E205" s="157" t="s">
        <v>31</v>
      </c>
      <c r="F205" s="157"/>
      <c r="G205" s="158">
        <v>1200</v>
      </c>
      <c r="H205" s="158"/>
      <c r="I205" s="17">
        <v>1200</v>
      </c>
      <c r="J205" s="101">
        <v>0</v>
      </c>
    </row>
    <row r="206" spans="1:10" ht="15" customHeight="1">
      <c r="A206" s="163"/>
      <c r="B206" s="166"/>
      <c r="C206" s="44"/>
      <c r="D206" s="20">
        <v>4410</v>
      </c>
      <c r="E206" s="157" t="s">
        <v>44</v>
      </c>
      <c r="F206" s="157"/>
      <c r="G206" s="158">
        <v>2000</v>
      </c>
      <c r="H206" s="158"/>
      <c r="I206" s="17">
        <v>2000</v>
      </c>
      <c r="J206" s="101">
        <v>0</v>
      </c>
    </row>
    <row r="207" spans="1:10" ht="24.75" customHeight="1">
      <c r="A207" s="163"/>
      <c r="B207" s="166"/>
      <c r="C207" s="44"/>
      <c r="D207" s="20">
        <v>4700</v>
      </c>
      <c r="E207" s="157" t="s">
        <v>55</v>
      </c>
      <c r="F207" s="157"/>
      <c r="G207" s="158">
        <v>4000</v>
      </c>
      <c r="H207" s="158"/>
      <c r="I207" s="17">
        <v>4000</v>
      </c>
      <c r="J207" s="101">
        <v>0</v>
      </c>
    </row>
    <row r="208" spans="1:10" ht="26.25" customHeight="1">
      <c r="A208" s="163"/>
      <c r="B208" s="166"/>
      <c r="C208" s="43"/>
      <c r="D208" s="20">
        <v>6060</v>
      </c>
      <c r="E208" s="183" t="s">
        <v>33</v>
      </c>
      <c r="F208" s="184"/>
      <c r="G208" s="185">
        <v>7000</v>
      </c>
      <c r="H208" s="186"/>
      <c r="I208" s="17">
        <v>0</v>
      </c>
      <c r="J208" s="101">
        <v>7000</v>
      </c>
    </row>
    <row r="209" spans="1:10" ht="15" customHeight="1">
      <c r="A209" s="181">
        <v>852</v>
      </c>
      <c r="B209" s="207"/>
      <c r="C209" s="61"/>
      <c r="D209" s="7"/>
      <c r="E209" s="161" t="s">
        <v>93</v>
      </c>
      <c r="F209" s="161"/>
      <c r="G209" s="127">
        <f>SUM(G213,G210,G215,G217)</f>
        <v>117489</v>
      </c>
      <c r="H209" s="127"/>
      <c r="I209" s="8">
        <f>SUM(I217,I210,I213,I215)</f>
        <v>117489</v>
      </c>
      <c r="J209" s="99">
        <f>SUM(J215,J210,J213)</f>
        <v>0</v>
      </c>
    </row>
    <row r="210" spans="1:10" ht="39" customHeight="1">
      <c r="A210" s="145"/>
      <c r="B210" s="146"/>
      <c r="C210" s="42">
        <v>85212</v>
      </c>
      <c r="D210" s="11"/>
      <c r="E210" s="147" t="s">
        <v>99</v>
      </c>
      <c r="F210" s="147"/>
      <c r="G210" s="148">
        <f>SUM(G211:H212)</f>
        <v>86000</v>
      </c>
      <c r="H210" s="148"/>
      <c r="I210" s="12">
        <f>SUM(I211:I212)</f>
        <v>86000</v>
      </c>
      <c r="J210" s="117">
        <f>SUM(J212)</f>
        <v>0</v>
      </c>
    </row>
    <row r="211" spans="1:10" ht="60" customHeight="1">
      <c r="A211" s="193"/>
      <c r="B211" s="212"/>
      <c r="C211" s="118"/>
      <c r="D211" s="119">
        <v>2910</v>
      </c>
      <c r="E211" s="213" t="s">
        <v>100</v>
      </c>
      <c r="F211" s="213"/>
      <c r="G211" s="214">
        <v>50000</v>
      </c>
      <c r="H211" s="214"/>
      <c r="I211" s="120">
        <v>50000</v>
      </c>
      <c r="J211" s="121">
        <v>0</v>
      </c>
    </row>
    <row r="212" spans="1:10" ht="15" customHeight="1">
      <c r="A212" s="203"/>
      <c r="B212" s="204"/>
      <c r="C212" s="118"/>
      <c r="D212" s="122">
        <v>4580</v>
      </c>
      <c r="E212" s="205" t="s">
        <v>102</v>
      </c>
      <c r="F212" s="205"/>
      <c r="G212" s="206">
        <v>36000</v>
      </c>
      <c r="H212" s="206"/>
      <c r="I212" s="123">
        <v>36000</v>
      </c>
      <c r="J212" s="124">
        <v>0</v>
      </c>
    </row>
    <row r="213" spans="1:10" ht="29.25" customHeight="1">
      <c r="A213" s="145"/>
      <c r="B213" s="146"/>
      <c r="C213" s="42">
        <v>85214</v>
      </c>
      <c r="D213" s="11"/>
      <c r="E213" s="147" t="s">
        <v>105</v>
      </c>
      <c r="F213" s="147"/>
      <c r="G213" s="148">
        <f>SUM(G214)</f>
        <v>4466</v>
      </c>
      <c r="H213" s="148"/>
      <c r="I213" s="12">
        <f>SUM(I214)</f>
        <v>4466</v>
      </c>
      <c r="J213" s="117">
        <f>SUM(J214)</f>
        <v>0</v>
      </c>
    </row>
    <row r="214" spans="1:10" ht="66" customHeight="1">
      <c r="A214" s="141"/>
      <c r="B214" s="215"/>
      <c r="C214" s="38"/>
      <c r="D214" s="36">
        <v>2910</v>
      </c>
      <c r="E214" s="143" t="s">
        <v>100</v>
      </c>
      <c r="F214" s="143"/>
      <c r="G214" s="144">
        <v>4466</v>
      </c>
      <c r="H214" s="144"/>
      <c r="I214" s="4">
        <v>4466</v>
      </c>
      <c r="J214" s="125">
        <v>0</v>
      </c>
    </row>
    <row r="215" spans="1:10" ht="15" customHeight="1">
      <c r="A215" s="145"/>
      <c r="B215" s="146"/>
      <c r="C215" s="37">
        <v>85216</v>
      </c>
      <c r="D215" s="11"/>
      <c r="E215" s="147" t="s">
        <v>107</v>
      </c>
      <c r="F215" s="147"/>
      <c r="G215" s="148">
        <f>SUM(G216)</f>
        <v>3119</v>
      </c>
      <c r="H215" s="148"/>
      <c r="I215" s="12">
        <f>SUM(I216)</f>
        <v>3119</v>
      </c>
      <c r="J215" s="117">
        <v>0</v>
      </c>
    </row>
    <row r="216" spans="1:10" ht="57" customHeight="1">
      <c r="A216" s="141"/>
      <c r="B216" s="215"/>
      <c r="C216" s="38"/>
      <c r="D216" s="51">
        <v>2910</v>
      </c>
      <c r="E216" s="218" t="s">
        <v>100</v>
      </c>
      <c r="F216" s="218"/>
      <c r="G216" s="219">
        <v>3119</v>
      </c>
      <c r="H216" s="219"/>
      <c r="I216" s="52">
        <v>3119</v>
      </c>
      <c r="J216" s="126">
        <v>0</v>
      </c>
    </row>
    <row r="217" spans="1:10" ht="15" customHeight="1">
      <c r="A217" s="145"/>
      <c r="B217" s="146"/>
      <c r="C217" s="68">
        <v>85295</v>
      </c>
      <c r="D217" s="69"/>
      <c r="E217" s="220" t="s">
        <v>17</v>
      </c>
      <c r="F217" s="220"/>
      <c r="G217" s="221">
        <f>SUM(G218)</f>
        <v>23904</v>
      </c>
      <c r="H217" s="221"/>
      <c r="I217" s="70">
        <f>SUM(I218)</f>
        <v>23904</v>
      </c>
      <c r="J217" s="71">
        <v>0</v>
      </c>
    </row>
    <row r="218" spans="1:10" ht="15" customHeight="1">
      <c r="A218" s="193"/>
      <c r="B218" s="194"/>
      <c r="C218" s="65"/>
      <c r="D218" s="66">
        <v>3110</v>
      </c>
      <c r="E218" s="216" t="s">
        <v>101</v>
      </c>
      <c r="F218" s="216"/>
      <c r="G218" s="217">
        <v>23904</v>
      </c>
      <c r="H218" s="217"/>
      <c r="I218" s="67">
        <v>23904</v>
      </c>
      <c r="J218" s="132">
        <v>0</v>
      </c>
    </row>
    <row r="219" spans="1:10" ht="15" customHeight="1">
      <c r="A219" s="55">
        <v>853</v>
      </c>
      <c r="B219" s="56"/>
      <c r="C219" s="57"/>
      <c r="D219" s="58"/>
      <c r="E219" s="208" t="s">
        <v>141</v>
      </c>
      <c r="F219" s="209"/>
      <c r="G219" s="210">
        <f>SUM(G220)</f>
        <v>14692</v>
      </c>
      <c r="H219" s="211"/>
      <c r="I219" s="63">
        <f>SUM(I220)</f>
        <v>14692</v>
      </c>
      <c r="J219" s="64">
        <f>SUM(J220)</f>
        <v>0</v>
      </c>
    </row>
    <row r="220" spans="1:10" ht="15" customHeight="1">
      <c r="A220" s="145"/>
      <c r="B220" s="146"/>
      <c r="C220" s="42">
        <v>85395</v>
      </c>
      <c r="D220" s="53"/>
      <c r="E220" s="149" t="s">
        <v>17</v>
      </c>
      <c r="F220" s="150"/>
      <c r="G220" s="151">
        <f>SUM(G221:H228)</f>
        <v>14692</v>
      </c>
      <c r="H220" s="152"/>
      <c r="I220" s="54">
        <f>SUM(I221:I228)</f>
        <v>14692</v>
      </c>
      <c r="J220" s="133">
        <v>0</v>
      </c>
    </row>
    <row r="221" spans="1:10" ht="15" customHeight="1">
      <c r="A221" s="141"/>
      <c r="B221" s="142"/>
      <c r="C221" s="49"/>
      <c r="D221" s="36">
        <v>4117</v>
      </c>
      <c r="E221" s="143" t="s">
        <v>40</v>
      </c>
      <c r="F221" s="143"/>
      <c r="G221" s="144">
        <v>1762</v>
      </c>
      <c r="H221" s="144"/>
      <c r="I221" s="4">
        <v>1762</v>
      </c>
      <c r="J221" s="125">
        <v>0</v>
      </c>
    </row>
    <row r="222" spans="1:10" ht="15" customHeight="1">
      <c r="A222" s="141"/>
      <c r="B222" s="142"/>
      <c r="C222" s="46"/>
      <c r="D222" s="36">
        <v>4119</v>
      </c>
      <c r="E222" s="143" t="s">
        <v>40</v>
      </c>
      <c r="F222" s="143"/>
      <c r="G222" s="144">
        <v>312</v>
      </c>
      <c r="H222" s="144"/>
      <c r="I222" s="4">
        <v>312</v>
      </c>
      <c r="J222" s="125">
        <v>0</v>
      </c>
    </row>
    <row r="223" spans="1:10" ht="15" customHeight="1">
      <c r="A223" s="141"/>
      <c r="B223" s="142"/>
      <c r="C223" s="46"/>
      <c r="D223" s="36">
        <v>4127</v>
      </c>
      <c r="E223" s="143" t="s">
        <v>49</v>
      </c>
      <c r="F223" s="143"/>
      <c r="G223" s="144">
        <v>213</v>
      </c>
      <c r="H223" s="144"/>
      <c r="I223" s="4">
        <v>213</v>
      </c>
      <c r="J223" s="125">
        <v>0</v>
      </c>
    </row>
    <row r="224" spans="1:10" ht="15" customHeight="1">
      <c r="A224" s="141"/>
      <c r="B224" s="142"/>
      <c r="C224" s="46"/>
      <c r="D224" s="36">
        <v>4129</v>
      </c>
      <c r="E224" s="143" t="s">
        <v>49</v>
      </c>
      <c r="F224" s="143"/>
      <c r="G224" s="144">
        <v>39</v>
      </c>
      <c r="H224" s="144"/>
      <c r="I224" s="4">
        <v>39</v>
      </c>
      <c r="J224" s="125">
        <v>0</v>
      </c>
    </row>
    <row r="225" spans="1:10" ht="15" customHeight="1">
      <c r="A225" s="141"/>
      <c r="B225" s="142"/>
      <c r="C225" s="46"/>
      <c r="D225" s="36">
        <v>4177</v>
      </c>
      <c r="E225" s="143" t="s">
        <v>24</v>
      </c>
      <c r="F225" s="143"/>
      <c r="G225" s="144">
        <v>10258</v>
      </c>
      <c r="H225" s="144"/>
      <c r="I225" s="4">
        <v>10258</v>
      </c>
      <c r="J225" s="125">
        <v>0</v>
      </c>
    </row>
    <row r="226" spans="1:10" ht="15" customHeight="1">
      <c r="A226" s="141"/>
      <c r="B226" s="142"/>
      <c r="C226" s="46"/>
      <c r="D226" s="36">
        <v>4179</v>
      </c>
      <c r="E226" s="143" t="s">
        <v>24</v>
      </c>
      <c r="F226" s="143"/>
      <c r="G226" s="144">
        <v>1808</v>
      </c>
      <c r="H226" s="144"/>
      <c r="I226" s="4">
        <v>1808</v>
      </c>
      <c r="J226" s="125">
        <v>0</v>
      </c>
    </row>
    <row r="227" spans="1:10" ht="15" customHeight="1">
      <c r="A227" s="141"/>
      <c r="B227" s="142"/>
      <c r="C227" s="46"/>
      <c r="D227" s="36">
        <v>4217</v>
      </c>
      <c r="E227" s="143" t="s">
        <v>12</v>
      </c>
      <c r="F227" s="143"/>
      <c r="G227" s="144">
        <v>255</v>
      </c>
      <c r="H227" s="144"/>
      <c r="I227" s="4">
        <v>255</v>
      </c>
      <c r="J227" s="125">
        <v>0</v>
      </c>
    </row>
    <row r="228" spans="1:10" ht="15" customHeight="1">
      <c r="A228" s="193"/>
      <c r="B228" s="194"/>
      <c r="C228" s="45"/>
      <c r="D228" s="36">
        <v>4219</v>
      </c>
      <c r="E228" s="143" t="s">
        <v>12</v>
      </c>
      <c r="F228" s="143"/>
      <c r="G228" s="144">
        <v>45</v>
      </c>
      <c r="H228" s="144"/>
      <c r="I228" s="4">
        <v>45</v>
      </c>
      <c r="J228" s="125">
        <v>0</v>
      </c>
    </row>
    <row r="229" spans="1:11" ht="15" customHeight="1">
      <c r="A229" s="187">
        <v>854</v>
      </c>
      <c r="B229" s="188"/>
      <c r="C229" s="60"/>
      <c r="D229" s="7"/>
      <c r="E229" s="189" t="s">
        <v>110</v>
      </c>
      <c r="F229" s="190"/>
      <c r="G229" s="191">
        <f>SUM(G230)</f>
        <v>25414</v>
      </c>
      <c r="H229" s="192"/>
      <c r="I229" s="8">
        <f>SUM(I230)</f>
        <v>25414</v>
      </c>
      <c r="J229" s="99">
        <v>0</v>
      </c>
      <c r="K229" s="34"/>
    </row>
    <row r="230" spans="1:10" ht="15" customHeight="1">
      <c r="A230" s="167"/>
      <c r="B230" s="168"/>
      <c r="C230" s="33">
        <v>85415</v>
      </c>
      <c r="D230" s="14"/>
      <c r="E230" s="195" t="s">
        <v>112</v>
      </c>
      <c r="F230" s="196"/>
      <c r="G230" s="197">
        <f>SUM(G231:H233)</f>
        <v>25414</v>
      </c>
      <c r="H230" s="198"/>
      <c r="I230" s="15">
        <f>SUM(I231:I233)</f>
        <v>25414</v>
      </c>
      <c r="J230" s="100">
        <f>SUM(J231:J233)</f>
        <v>0</v>
      </c>
    </row>
    <row r="231" spans="1:10" ht="57.75" customHeight="1">
      <c r="A231" s="163"/>
      <c r="B231" s="166"/>
      <c r="C231" s="27"/>
      <c r="D231" s="20">
        <v>2910</v>
      </c>
      <c r="E231" s="183" t="s">
        <v>100</v>
      </c>
      <c r="F231" s="184"/>
      <c r="G231" s="185">
        <v>304</v>
      </c>
      <c r="H231" s="186"/>
      <c r="I231" s="17">
        <v>304</v>
      </c>
      <c r="J231" s="101">
        <v>0</v>
      </c>
    </row>
    <row r="232" spans="1:10" ht="15" customHeight="1">
      <c r="A232" s="163"/>
      <c r="B232" s="166"/>
      <c r="C232" s="28"/>
      <c r="D232" s="20">
        <v>3240</v>
      </c>
      <c r="E232" s="183" t="s">
        <v>113</v>
      </c>
      <c r="F232" s="184"/>
      <c r="G232" s="185">
        <v>25000</v>
      </c>
      <c r="H232" s="186"/>
      <c r="I232" s="17">
        <v>25000</v>
      </c>
      <c r="J232" s="101">
        <v>0</v>
      </c>
    </row>
    <row r="233" spans="1:10" ht="15" customHeight="1">
      <c r="A233" s="155"/>
      <c r="B233" s="165"/>
      <c r="C233" s="29"/>
      <c r="D233" s="20">
        <v>4580</v>
      </c>
      <c r="E233" s="183" t="s">
        <v>102</v>
      </c>
      <c r="F233" s="184"/>
      <c r="G233" s="185">
        <v>110</v>
      </c>
      <c r="H233" s="186"/>
      <c r="I233" s="17">
        <v>110</v>
      </c>
      <c r="J233" s="101">
        <v>0</v>
      </c>
    </row>
    <row r="234" spans="1:11" ht="15" customHeight="1">
      <c r="A234" s="187">
        <v>900</v>
      </c>
      <c r="B234" s="199"/>
      <c r="C234" s="21"/>
      <c r="D234" s="7"/>
      <c r="E234" s="189" t="s">
        <v>115</v>
      </c>
      <c r="F234" s="190"/>
      <c r="G234" s="191">
        <f>SUM(G242,G235,G259,G272,G277,G283,G289)</f>
        <v>4316999</v>
      </c>
      <c r="H234" s="192"/>
      <c r="I234" s="8">
        <f>SUM(I242,I235,I259,I272,I277,I283,I289)</f>
        <v>3185999</v>
      </c>
      <c r="J234" s="99">
        <f>SUM(J242,J235,J259,J272,J277,J283,J289)</f>
        <v>1131000</v>
      </c>
      <c r="K234" s="34"/>
    </row>
    <row r="235" spans="1:10" ht="15" customHeight="1">
      <c r="A235" s="128"/>
      <c r="B235" s="129"/>
      <c r="C235" s="31">
        <v>90001</v>
      </c>
      <c r="D235" s="14"/>
      <c r="E235" s="195" t="s">
        <v>116</v>
      </c>
      <c r="F235" s="196"/>
      <c r="G235" s="197">
        <f>SUM(G236:H241)</f>
        <v>750000</v>
      </c>
      <c r="H235" s="198"/>
      <c r="I235" s="15">
        <f>SUM(I236:I241)</f>
        <v>107000</v>
      </c>
      <c r="J235" s="100">
        <f>SUM(J236:J241)</f>
        <v>643000</v>
      </c>
    </row>
    <row r="236" spans="1:10" ht="15" customHeight="1">
      <c r="A236" s="163"/>
      <c r="B236" s="166"/>
      <c r="C236" s="27"/>
      <c r="D236" s="20">
        <v>4210</v>
      </c>
      <c r="E236" s="183" t="s">
        <v>12</v>
      </c>
      <c r="F236" s="184"/>
      <c r="G236" s="185">
        <v>1000</v>
      </c>
      <c r="H236" s="186"/>
      <c r="I236" s="17">
        <v>1000</v>
      </c>
      <c r="J236" s="101">
        <v>0</v>
      </c>
    </row>
    <row r="237" spans="1:10" ht="15" customHeight="1">
      <c r="A237" s="163"/>
      <c r="B237" s="164"/>
      <c r="C237" s="28"/>
      <c r="D237" s="20">
        <v>4270</v>
      </c>
      <c r="E237" s="157" t="s">
        <v>25</v>
      </c>
      <c r="F237" s="157"/>
      <c r="G237" s="158">
        <v>5000</v>
      </c>
      <c r="H237" s="158"/>
      <c r="I237" s="17">
        <v>5000</v>
      </c>
      <c r="J237" s="101">
        <v>0</v>
      </c>
    </row>
    <row r="238" spans="1:10" ht="15" customHeight="1">
      <c r="A238" s="163"/>
      <c r="B238" s="164"/>
      <c r="C238" s="28"/>
      <c r="D238" s="20">
        <v>4300</v>
      </c>
      <c r="E238" s="157" t="s">
        <v>13</v>
      </c>
      <c r="F238" s="157"/>
      <c r="G238" s="158">
        <v>20000</v>
      </c>
      <c r="H238" s="158"/>
      <c r="I238" s="17">
        <v>20000</v>
      </c>
      <c r="J238" s="101">
        <v>0</v>
      </c>
    </row>
    <row r="239" spans="1:10" ht="23.25" customHeight="1">
      <c r="A239" s="163"/>
      <c r="B239" s="164"/>
      <c r="C239" s="28"/>
      <c r="D239" s="20">
        <v>4390</v>
      </c>
      <c r="E239" s="157" t="s">
        <v>30</v>
      </c>
      <c r="F239" s="157"/>
      <c r="G239" s="158">
        <v>1000</v>
      </c>
      <c r="H239" s="158"/>
      <c r="I239" s="17">
        <v>1000</v>
      </c>
      <c r="J239" s="101">
        <v>0</v>
      </c>
    </row>
    <row r="240" spans="1:10" ht="15" customHeight="1">
      <c r="A240" s="163"/>
      <c r="B240" s="164"/>
      <c r="C240" s="28"/>
      <c r="D240" s="20">
        <v>4430</v>
      </c>
      <c r="E240" s="157" t="s">
        <v>14</v>
      </c>
      <c r="F240" s="157"/>
      <c r="G240" s="158">
        <v>80000</v>
      </c>
      <c r="H240" s="158"/>
      <c r="I240" s="17">
        <v>80000</v>
      </c>
      <c r="J240" s="101">
        <v>0</v>
      </c>
    </row>
    <row r="241" spans="1:10" ht="15" customHeight="1">
      <c r="A241" s="163"/>
      <c r="B241" s="164"/>
      <c r="C241" s="29"/>
      <c r="D241" s="20">
        <v>6050</v>
      </c>
      <c r="E241" s="157" t="s">
        <v>10</v>
      </c>
      <c r="F241" s="157"/>
      <c r="G241" s="158">
        <v>643000</v>
      </c>
      <c r="H241" s="158"/>
      <c r="I241" s="17">
        <v>0</v>
      </c>
      <c r="J241" s="101">
        <v>643000</v>
      </c>
    </row>
    <row r="242" spans="1:10" ht="15" customHeight="1">
      <c r="A242" s="167"/>
      <c r="B242" s="168"/>
      <c r="C242" s="33">
        <v>90002</v>
      </c>
      <c r="D242" s="14"/>
      <c r="E242" s="130" t="s">
        <v>117</v>
      </c>
      <c r="F242" s="130"/>
      <c r="G242" s="131">
        <f>SUM(G243:H258)</f>
        <v>1550000</v>
      </c>
      <c r="H242" s="131"/>
      <c r="I242" s="15">
        <f>SUM(I243:I258)</f>
        <v>1415000</v>
      </c>
      <c r="J242" s="100">
        <f>SUM(J243:J258)</f>
        <v>135000</v>
      </c>
    </row>
    <row r="243" spans="1:10" ht="15" customHeight="1">
      <c r="A243" s="163"/>
      <c r="B243" s="164"/>
      <c r="C243" s="27"/>
      <c r="D243" s="20">
        <v>4010</v>
      </c>
      <c r="E243" s="157" t="s">
        <v>38</v>
      </c>
      <c r="F243" s="157"/>
      <c r="G243" s="158">
        <v>98900</v>
      </c>
      <c r="H243" s="158"/>
      <c r="I243" s="17">
        <v>98900</v>
      </c>
      <c r="J243" s="101">
        <v>0</v>
      </c>
    </row>
    <row r="244" spans="1:10" ht="15" customHeight="1">
      <c r="A244" s="163"/>
      <c r="B244" s="164"/>
      <c r="C244" s="28"/>
      <c r="D244" s="20">
        <v>4040</v>
      </c>
      <c r="E244" s="157" t="s">
        <v>39</v>
      </c>
      <c r="F244" s="157"/>
      <c r="G244" s="158">
        <v>8058</v>
      </c>
      <c r="H244" s="158"/>
      <c r="I244" s="17">
        <v>8058</v>
      </c>
      <c r="J244" s="101">
        <v>0</v>
      </c>
    </row>
    <row r="245" spans="1:10" ht="15" customHeight="1">
      <c r="A245" s="163"/>
      <c r="B245" s="164"/>
      <c r="C245" s="28"/>
      <c r="D245" s="20">
        <v>4110</v>
      </c>
      <c r="E245" s="157" t="s">
        <v>40</v>
      </c>
      <c r="F245" s="157"/>
      <c r="G245" s="158">
        <v>18500</v>
      </c>
      <c r="H245" s="158"/>
      <c r="I245" s="17">
        <v>18500</v>
      </c>
      <c r="J245" s="101">
        <v>0</v>
      </c>
    </row>
    <row r="246" spans="1:10" ht="15" customHeight="1">
      <c r="A246" s="163"/>
      <c r="B246" s="164"/>
      <c r="C246" s="28"/>
      <c r="D246" s="20">
        <v>4120</v>
      </c>
      <c r="E246" s="157" t="s">
        <v>49</v>
      </c>
      <c r="F246" s="157"/>
      <c r="G246" s="158">
        <v>2650</v>
      </c>
      <c r="H246" s="158"/>
      <c r="I246" s="17">
        <v>2650</v>
      </c>
      <c r="J246" s="101">
        <v>0</v>
      </c>
    </row>
    <row r="247" spans="1:10" ht="25.5" customHeight="1">
      <c r="A247" s="163"/>
      <c r="B247" s="164"/>
      <c r="C247" s="28"/>
      <c r="D247" s="20">
        <v>4140</v>
      </c>
      <c r="E247" s="157" t="s">
        <v>50</v>
      </c>
      <c r="F247" s="157"/>
      <c r="G247" s="158">
        <v>4560</v>
      </c>
      <c r="H247" s="158"/>
      <c r="I247" s="17">
        <v>4560</v>
      </c>
      <c r="J247" s="101">
        <v>0</v>
      </c>
    </row>
    <row r="248" spans="1:10" ht="15" customHeight="1">
      <c r="A248" s="163"/>
      <c r="B248" s="164"/>
      <c r="C248" s="28"/>
      <c r="D248" s="20">
        <v>4210</v>
      </c>
      <c r="E248" s="157" t="s">
        <v>12</v>
      </c>
      <c r="F248" s="157"/>
      <c r="G248" s="158">
        <v>12756</v>
      </c>
      <c r="H248" s="158"/>
      <c r="I248" s="17">
        <v>12756</v>
      </c>
      <c r="J248" s="101">
        <v>0</v>
      </c>
    </row>
    <row r="249" spans="1:10" ht="15" customHeight="1">
      <c r="A249" s="163"/>
      <c r="B249" s="164"/>
      <c r="C249" s="28"/>
      <c r="D249" s="20">
        <v>4260</v>
      </c>
      <c r="E249" s="157" t="s">
        <v>29</v>
      </c>
      <c r="F249" s="157"/>
      <c r="G249" s="158">
        <v>10000</v>
      </c>
      <c r="H249" s="158"/>
      <c r="I249" s="17">
        <v>10000</v>
      </c>
      <c r="J249" s="101">
        <v>0</v>
      </c>
    </row>
    <row r="250" spans="1:10" ht="15" customHeight="1">
      <c r="A250" s="155"/>
      <c r="B250" s="156"/>
      <c r="C250" s="29"/>
      <c r="D250" s="102">
        <v>4270</v>
      </c>
      <c r="E250" s="169" t="s">
        <v>25</v>
      </c>
      <c r="F250" s="169"/>
      <c r="G250" s="170">
        <v>5000</v>
      </c>
      <c r="H250" s="170"/>
      <c r="I250" s="103">
        <v>5000</v>
      </c>
      <c r="J250" s="104">
        <v>0</v>
      </c>
    </row>
    <row r="251" spans="1:10" ht="15" customHeight="1">
      <c r="A251" s="171"/>
      <c r="B251" s="172"/>
      <c r="C251" s="27"/>
      <c r="D251" s="105">
        <v>4280</v>
      </c>
      <c r="E251" s="173" t="s">
        <v>51</v>
      </c>
      <c r="F251" s="173"/>
      <c r="G251" s="174">
        <v>1000</v>
      </c>
      <c r="H251" s="174"/>
      <c r="I251" s="106">
        <v>1000</v>
      </c>
      <c r="J251" s="109">
        <v>0</v>
      </c>
    </row>
    <row r="252" spans="1:10" ht="15" customHeight="1">
      <c r="A252" s="163"/>
      <c r="B252" s="164"/>
      <c r="C252" s="28"/>
      <c r="D252" s="20">
        <v>4300</v>
      </c>
      <c r="E252" s="157" t="s">
        <v>13</v>
      </c>
      <c r="F252" s="157"/>
      <c r="G252" s="158">
        <v>1236000</v>
      </c>
      <c r="H252" s="158"/>
      <c r="I252" s="17">
        <v>1236000</v>
      </c>
      <c r="J252" s="101">
        <v>0</v>
      </c>
    </row>
    <row r="253" spans="1:10" ht="15" customHeight="1">
      <c r="A253" s="163"/>
      <c r="B253" s="164"/>
      <c r="C253" s="28"/>
      <c r="D253" s="20">
        <v>4360</v>
      </c>
      <c r="E253" s="157" t="s">
        <v>43</v>
      </c>
      <c r="F253" s="157"/>
      <c r="G253" s="158">
        <v>4200</v>
      </c>
      <c r="H253" s="158"/>
      <c r="I253" s="17">
        <v>4200</v>
      </c>
      <c r="J253" s="101">
        <v>0</v>
      </c>
    </row>
    <row r="254" spans="1:10" ht="15" customHeight="1">
      <c r="A254" s="163"/>
      <c r="B254" s="164"/>
      <c r="C254" s="28"/>
      <c r="D254" s="20">
        <v>4410</v>
      </c>
      <c r="E254" s="157" t="s">
        <v>44</v>
      </c>
      <c r="F254" s="157"/>
      <c r="G254" s="158">
        <v>2000</v>
      </c>
      <c r="H254" s="158"/>
      <c r="I254" s="17">
        <v>2000</v>
      </c>
      <c r="J254" s="101">
        <v>0</v>
      </c>
    </row>
    <row r="255" spans="1:10" ht="15" customHeight="1">
      <c r="A255" s="163"/>
      <c r="B255" s="164"/>
      <c r="C255" s="28"/>
      <c r="D255" s="20">
        <v>4430</v>
      </c>
      <c r="E255" s="157" t="s">
        <v>14</v>
      </c>
      <c r="F255" s="157"/>
      <c r="G255" s="158">
        <v>5000</v>
      </c>
      <c r="H255" s="158"/>
      <c r="I255" s="17">
        <v>5000</v>
      </c>
      <c r="J255" s="101">
        <v>0</v>
      </c>
    </row>
    <row r="256" spans="1:10" ht="19.5" customHeight="1">
      <c r="A256" s="163"/>
      <c r="B256" s="164"/>
      <c r="C256" s="28"/>
      <c r="D256" s="20">
        <v>4440</v>
      </c>
      <c r="E256" s="157" t="s">
        <v>52</v>
      </c>
      <c r="F256" s="157"/>
      <c r="G256" s="158">
        <v>4376</v>
      </c>
      <c r="H256" s="158"/>
      <c r="I256" s="17">
        <v>4376</v>
      </c>
      <c r="J256" s="101">
        <v>0</v>
      </c>
    </row>
    <row r="257" spans="1:10" ht="27" customHeight="1">
      <c r="A257" s="163"/>
      <c r="B257" s="164"/>
      <c r="C257" s="28"/>
      <c r="D257" s="20">
        <v>4700</v>
      </c>
      <c r="E257" s="157" t="s">
        <v>55</v>
      </c>
      <c r="F257" s="157"/>
      <c r="G257" s="158">
        <v>2000</v>
      </c>
      <c r="H257" s="158"/>
      <c r="I257" s="17">
        <v>2000</v>
      </c>
      <c r="J257" s="101">
        <v>0</v>
      </c>
    </row>
    <row r="258" spans="1:10" ht="15" customHeight="1">
      <c r="A258" s="163"/>
      <c r="B258" s="164"/>
      <c r="C258" s="29"/>
      <c r="D258" s="20">
        <v>6050</v>
      </c>
      <c r="E258" s="157" t="s">
        <v>10</v>
      </c>
      <c r="F258" s="157"/>
      <c r="G258" s="158">
        <v>135000</v>
      </c>
      <c r="H258" s="158"/>
      <c r="I258" s="17">
        <v>0</v>
      </c>
      <c r="J258" s="101">
        <v>135000</v>
      </c>
    </row>
    <row r="259" spans="1:10" ht="15" customHeight="1">
      <c r="A259" s="167"/>
      <c r="B259" s="168"/>
      <c r="C259" s="33">
        <v>90003</v>
      </c>
      <c r="D259" s="14"/>
      <c r="E259" s="130" t="s">
        <v>118</v>
      </c>
      <c r="F259" s="130"/>
      <c r="G259" s="131">
        <f>SUM(G260:H271)</f>
        <v>606270</v>
      </c>
      <c r="H259" s="131"/>
      <c r="I259" s="15">
        <f>SUM(I260:I271)</f>
        <v>606270</v>
      </c>
      <c r="J259" s="100">
        <f>SUM(J260:J271)</f>
        <v>0</v>
      </c>
    </row>
    <row r="260" spans="1:10" ht="15" customHeight="1">
      <c r="A260" s="163"/>
      <c r="B260" s="164"/>
      <c r="C260" s="27"/>
      <c r="D260" s="20">
        <v>3020</v>
      </c>
      <c r="E260" s="157" t="s">
        <v>47</v>
      </c>
      <c r="F260" s="157"/>
      <c r="G260" s="158">
        <v>9180</v>
      </c>
      <c r="H260" s="158"/>
      <c r="I260" s="17">
        <v>9180</v>
      </c>
      <c r="J260" s="101">
        <v>0</v>
      </c>
    </row>
    <row r="261" spans="1:10" ht="15" customHeight="1">
      <c r="A261" s="163"/>
      <c r="B261" s="164"/>
      <c r="C261" s="28"/>
      <c r="D261" s="20">
        <v>4010</v>
      </c>
      <c r="E261" s="157" t="s">
        <v>38</v>
      </c>
      <c r="F261" s="157"/>
      <c r="G261" s="158">
        <v>424230</v>
      </c>
      <c r="H261" s="158"/>
      <c r="I261" s="17">
        <v>424230</v>
      </c>
      <c r="J261" s="101">
        <v>0</v>
      </c>
    </row>
    <row r="262" spans="1:10" ht="15" customHeight="1">
      <c r="A262" s="163"/>
      <c r="B262" s="164"/>
      <c r="C262" s="28"/>
      <c r="D262" s="20">
        <v>4040</v>
      </c>
      <c r="E262" s="157" t="s">
        <v>39</v>
      </c>
      <c r="F262" s="157"/>
      <c r="G262" s="158">
        <v>14000</v>
      </c>
      <c r="H262" s="158"/>
      <c r="I262" s="17">
        <v>14000</v>
      </c>
      <c r="J262" s="101">
        <v>0</v>
      </c>
    </row>
    <row r="263" spans="1:10" ht="15" customHeight="1">
      <c r="A263" s="163"/>
      <c r="B263" s="164"/>
      <c r="C263" s="28"/>
      <c r="D263" s="20">
        <v>4110</v>
      </c>
      <c r="E263" s="157" t="s">
        <v>40</v>
      </c>
      <c r="F263" s="157"/>
      <c r="G263" s="158">
        <v>94929</v>
      </c>
      <c r="H263" s="158"/>
      <c r="I263" s="17">
        <v>94929</v>
      </c>
      <c r="J263" s="101">
        <v>0</v>
      </c>
    </row>
    <row r="264" spans="1:10" ht="15" customHeight="1">
      <c r="A264" s="163"/>
      <c r="B264" s="164"/>
      <c r="C264" s="28"/>
      <c r="D264" s="20">
        <v>4120</v>
      </c>
      <c r="E264" s="157" t="s">
        <v>49</v>
      </c>
      <c r="F264" s="157"/>
      <c r="G264" s="158">
        <v>13530</v>
      </c>
      <c r="H264" s="158"/>
      <c r="I264" s="17">
        <v>13530</v>
      </c>
      <c r="J264" s="101">
        <v>0</v>
      </c>
    </row>
    <row r="265" spans="1:10" ht="23.25" customHeight="1">
      <c r="A265" s="163"/>
      <c r="B265" s="164"/>
      <c r="C265" s="28"/>
      <c r="D265" s="20">
        <v>4140</v>
      </c>
      <c r="E265" s="157" t="s">
        <v>50</v>
      </c>
      <c r="F265" s="157"/>
      <c r="G265" s="158">
        <v>1710</v>
      </c>
      <c r="H265" s="158"/>
      <c r="I265" s="17">
        <v>1710</v>
      </c>
      <c r="J265" s="101">
        <v>0</v>
      </c>
    </row>
    <row r="266" spans="1:10" ht="15" customHeight="1">
      <c r="A266" s="163"/>
      <c r="B266" s="164"/>
      <c r="C266" s="28"/>
      <c r="D266" s="20">
        <v>4210</v>
      </c>
      <c r="E266" s="157" t="s">
        <v>12</v>
      </c>
      <c r="F266" s="157"/>
      <c r="G266" s="158">
        <v>10000</v>
      </c>
      <c r="H266" s="158"/>
      <c r="I266" s="17">
        <v>10000</v>
      </c>
      <c r="J266" s="101">
        <v>0</v>
      </c>
    </row>
    <row r="267" spans="1:10" ht="15" customHeight="1">
      <c r="A267" s="163"/>
      <c r="B267" s="164"/>
      <c r="C267" s="28"/>
      <c r="D267" s="20">
        <v>4280</v>
      </c>
      <c r="E267" s="157" t="s">
        <v>51</v>
      </c>
      <c r="F267" s="157"/>
      <c r="G267" s="158">
        <v>4000</v>
      </c>
      <c r="H267" s="158"/>
      <c r="I267" s="17">
        <v>4000</v>
      </c>
      <c r="J267" s="101">
        <v>0</v>
      </c>
    </row>
    <row r="268" spans="1:10" ht="15" customHeight="1">
      <c r="A268" s="163"/>
      <c r="B268" s="164"/>
      <c r="C268" s="28"/>
      <c r="D268" s="20">
        <v>4300</v>
      </c>
      <c r="E268" s="157" t="s">
        <v>13</v>
      </c>
      <c r="F268" s="157"/>
      <c r="G268" s="158">
        <v>13000</v>
      </c>
      <c r="H268" s="158"/>
      <c r="I268" s="17">
        <v>13000</v>
      </c>
      <c r="J268" s="101">
        <v>0</v>
      </c>
    </row>
    <row r="269" spans="1:10" ht="26.25" customHeight="1">
      <c r="A269" s="163"/>
      <c r="B269" s="164"/>
      <c r="C269" s="28"/>
      <c r="D269" s="20">
        <v>4400</v>
      </c>
      <c r="E269" s="157" t="s">
        <v>31</v>
      </c>
      <c r="F269" s="157"/>
      <c r="G269" s="158">
        <v>500</v>
      </c>
      <c r="H269" s="158"/>
      <c r="I269" s="17">
        <v>500</v>
      </c>
      <c r="J269" s="101">
        <v>0</v>
      </c>
    </row>
    <row r="270" spans="1:10" ht="15" customHeight="1">
      <c r="A270" s="163"/>
      <c r="B270" s="164"/>
      <c r="C270" s="28"/>
      <c r="D270" s="20">
        <v>4430</v>
      </c>
      <c r="E270" s="157" t="s">
        <v>14</v>
      </c>
      <c r="F270" s="157"/>
      <c r="G270" s="158">
        <v>1500</v>
      </c>
      <c r="H270" s="158"/>
      <c r="I270" s="17">
        <v>1500</v>
      </c>
      <c r="J270" s="101">
        <v>0</v>
      </c>
    </row>
    <row r="271" spans="1:10" ht="15" customHeight="1">
      <c r="A271" s="163"/>
      <c r="B271" s="164"/>
      <c r="C271" s="29"/>
      <c r="D271" s="20">
        <v>4440</v>
      </c>
      <c r="E271" s="157" t="s">
        <v>52</v>
      </c>
      <c r="F271" s="157"/>
      <c r="G271" s="158">
        <v>19691</v>
      </c>
      <c r="H271" s="158"/>
      <c r="I271" s="17">
        <v>19691</v>
      </c>
      <c r="J271" s="101">
        <v>0</v>
      </c>
    </row>
    <row r="272" spans="1:10" ht="15" customHeight="1">
      <c r="A272" s="167"/>
      <c r="B272" s="168"/>
      <c r="C272" s="33">
        <v>90004</v>
      </c>
      <c r="D272" s="14"/>
      <c r="E272" s="130" t="s">
        <v>119</v>
      </c>
      <c r="F272" s="130"/>
      <c r="G272" s="131">
        <f>SUM(G273:H276)</f>
        <v>80000</v>
      </c>
      <c r="H272" s="131"/>
      <c r="I272" s="15">
        <f>SUM(I273:I276)</f>
        <v>50000</v>
      </c>
      <c r="J272" s="100">
        <f>SUM(J273:J276)</f>
        <v>30000</v>
      </c>
    </row>
    <row r="273" spans="1:10" ht="15" customHeight="1">
      <c r="A273" s="163"/>
      <c r="B273" s="164"/>
      <c r="C273" s="27"/>
      <c r="D273" s="20">
        <v>4210</v>
      </c>
      <c r="E273" s="157" t="s">
        <v>12</v>
      </c>
      <c r="F273" s="157"/>
      <c r="G273" s="158">
        <v>30000</v>
      </c>
      <c r="H273" s="158"/>
      <c r="I273" s="17">
        <v>30000</v>
      </c>
      <c r="J273" s="101">
        <v>0</v>
      </c>
    </row>
    <row r="274" spans="1:10" ht="15" customHeight="1">
      <c r="A274" s="163"/>
      <c r="B274" s="164"/>
      <c r="C274" s="28"/>
      <c r="D274" s="20">
        <v>4270</v>
      </c>
      <c r="E274" s="157" t="s">
        <v>25</v>
      </c>
      <c r="F274" s="157"/>
      <c r="G274" s="158">
        <v>10000</v>
      </c>
      <c r="H274" s="158"/>
      <c r="I274" s="17">
        <v>10000</v>
      </c>
      <c r="J274" s="101">
        <v>0</v>
      </c>
    </row>
    <row r="275" spans="1:10" ht="15" customHeight="1">
      <c r="A275" s="163"/>
      <c r="B275" s="164"/>
      <c r="C275" s="28"/>
      <c r="D275" s="20">
        <v>4300</v>
      </c>
      <c r="E275" s="157" t="s">
        <v>13</v>
      </c>
      <c r="F275" s="157"/>
      <c r="G275" s="158">
        <v>10000</v>
      </c>
      <c r="H275" s="158"/>
      <c r="I275" s="17">
        <v>10000</v>
      </c>
      <c r="J275" s="101">
        <v>0</v>
      </c>
    </row>
    <row r="276" spans="1:10" ht="23.25" customHeight="1">
      <c r="A276" s="163"/>
      <c r="B276" s="164"/>
      <c r="C276" s="29"/>
      <c r="D276" s="20">
        <v>6060</v>
      </c>
      <c r="E276" s="157" t="s">
        <v>33</v>
      </c>
      <c r="F276" s="157"/>
      <c r="G276" s="158">
        <v>30000</v>
      </c>
      <c r="H276" s="158"/>
      <c r="I276" s="17">
        <v>0</v>
      </c>
      <c r="J276" s="101">
        <v>30000</v>
      </c>
    </row>
    <row r="277" spans="1:10" ht="15" customHeight="1">
      <c r="A277" s="167"/>
      <c r="B277" s="168"/>
      <c r="C277" s="33">
        <v>90015</v>
      </c>
      <c r="D277" s="14"/>
      <c r="E277" s="130" t="s">
        <v>120</v>
      </c>
      <c r="F277" s="130"/>
      <c r="G277" s="131">
        <f>SUM(G278:H282)</f>
        <v>633000</v>
      </c>
      <c r="H277" s="131"/>
      <c r="I277" s="15">
        <f>SUM(I278:I282)</f>
        <v>525000</v>
      </c>
      <c r="J277" s="100">
        <f>SUM(J278:J282)</f>
        <v>108000</v>
      </c>
    </row>
    <row r="278" spans="1:10" ht="15" customHeight="1">
      <c r="A278" s="163"/>
      <c r="B278" s="164"/>
      <c r="C278" s="27"/>
      <c r="D278" s="20">
        <v>4210</v>
      </c>
      <c r="E278" s="157" t="s">
        <v>12</v>
      </c>
      <c r="F278" s="157"/>
      <c r="G278" s="158">
        <v>10000</v>
      </c>
      <c r="H278" s="158"/>
      <c r="I278" s="17">
        <v>10000</v>
      </c>
      <c r="J278" s="101">
        <v>0</v>
      </c>
    </row>
    <row r="279" spans="1:10" ht="15" customHeight="1">
      <c r="A279" s="163"/>
      <c r="B279" s="164"/>
      <c r="C279" s="28"/>
      <c r="D279" s="20">
        <v>4260</v>
      </c>
      <c r="E279" s="157" t="s">
        <v>29</v>
      </c>
      <c r="F279" s="157"/>
      <c r="G279" s="158">
        <v>450000</v>
      </c>
      <c r="H279" s="158"/>
      <c r="I279" s="17">
        <v>450000</v>
      </c>
      <c r="J279" s="101">
        <v>0</v>
      </c>
    </row>
    <row r="280" spans="1:10" ht="15" customHeight="1">
      <c r="A280" s="163"/>
      <c r="B280" s="164"/>
      <c r="C280" s="28"/>
      <c r="D280" s="20">
        <v>4270</v>
      </c>
      <c r="E280" s="157" t="s">
        <v>25</v>
      </c>
      <c r="F280" s="157"/>
      <c r="G280" s="158">
        <v>20000</v>
      </c>
      <c r="H280" s="158"/>
      <c r="I280" s="17">
        <v>20000</v>
      </c>
      <c r="J280" s="101">
        <v>0</v>
      </c>
    </row>
    <row r="281" spans="1:10" ht="15" customHeight="1">
      <c r="A281" s="163"/>
      <c r="B281" s="164"/>
      <c r="C281" s="28"/>
      <c r="D281" s="20">
        <v>4300</v>
      </c>
      <c r="E281" s="157" t="s">
        <v>13</v>
      </c>
      <c r="F281" s="157"/>
      <c r="G281" s="158">
        <v>45000</v>
      </c>
      <c r="H281" s="158"/>
      <c r="I281" s="17">
        <v>45000</v>
      </c>
      <c r="J281" s="101">
        <v>0</v>
      </c>
    </row>
    <row r="282" spans="1:10" ht="15" customHeight="1">
      <c r="A282" s="163"/>
      <c r="B282" s="164"/>
      <c r="C282" s="29"/>
      <c r="D282" s="20">
        <v>6050</v>
      </c>
      <c r="E282" s="157" t="s">
        <v>10</v>
      </c>
      <c r="F282" s="157"/>
      <c r="G282" s="158">
        <v>108000</v>
      </c>
      <c r="H282" s="158"/>
      <c r="I282" s="17">
        <v>0</v>
      </c>
      <c r="J282" s="101">
        <v>108000</v>
      </c>
    </row>
    <row r="283" spans="1:10" ht="26.25" customHeight="1">
      <c r="A283" s="167"/>
      <c r="B283" s="168"/>
      <c r="C283" s="33">
        <v>90019</v>
      </c>
      <c r="D283" s="14"/>
      <c r="E283" s="130" t="s">
        <v>121</v>
      </c>
      <c r="F283" s="130"/>
      <c r="G283" s="131">
        <f>SUM(G284:H288)</f>
        <v>27000</v>
      </c>
      <c r="H283" s="131"/>
      <c r="I283" s="15">
        <f>SUM(I284:I288)</f>
        <v>27000</v>
      </c>
      <c r="J283" s="100">
        <f>SUM(J284:J288)</f>
        <v>0</v>
      </c>
    </row>
    <row r="284" spans="1:10" ht="15" customHeight="1">
      <c r="A284" s="163"/>
      <c r="B284" s="164"/>
      <c r="C284" s="27"/>
      <c r="D284" s="20">
        <v>4210</v>
      </c>
      <c r="E284" s="157" t="s">
        <v>12</v>
      </c>
      <c r="F284" s="157"/>
      <c r="G284" s="158">
        <v>10000</v>
      </c>
      <c r="H284" s="158"/>
      <c r="I284" s="17">
        <v>10000</v>
      </c>
      <c r="J284" s="101">
        <v>0</v>
      </c>
    </row>
    <row r="285" spans="1:10" ht="15" customHeight="1">
      <c r="A285" s="163"/>
      <c r="B285" s="164"/>
      <c r="C285" s="28"/>
      <c r="D285" s="20">
        <v>4300</v>
      </c>
      <c r="E285" s="157" t="s">
        <v>13</v>
      </c>
      <c r="F285" s="157"/>
      <c r="G285" s="158">
        <v>10000</v>
      </c>
      <c r="H285" s="158"/>
      <c r="I285" s="17">
        <v>10000</v>
      </c>
      <c r="J285" s="101">
        <v>0</v>
      </c>
    </row>
    <row r="286" spans="1:10" ht="15" customHeight="1">
      <c r="A286" s="163"/>
      <c r="B286" s="164"/>
      <c r="C286" s="28"/>
      <c r="D286" s="20">
        <v>4410</v>
      </c>
      <c r="E286" s="157" t="s">
        <v>44</v>
      </c>
      <c r="F286" s="157"/>
      <c r="G286" s="158">
        <v>3000</v>
      </c>
      <c r="H286" s="158"/>
      <c r="I286" s="17">
        <v>3000</v>
      </c>
      <c r="J286" s="101">
        <v>0</v>
      </c>
    </row>
    <row r="287" spans="1:10" ht="24" customHeight="1">
      <c r="A287" s="163"/>
      <c r="B287" s="164"/>
      <c r="C287" s="28"/>
      <c r="D287" s="20">
        <v>4520</v>
      </c>
      <c r="E287" s="157" t="s">
        <v>26</v>
      </c>
      <c r="F287" s="157"/>
      <c r="G287" s="158">
        <v>1000</v>
      </c>
      <c r="H287" s="158"/>
      <c r="I287" s="17">
        <v>1000</v>
      </c>
      <c r="J287" s="101">
        <v>0</v>
      </c>
    </row>
    <row r="288" spans="1:10" ht="22.5" customHeight="1">
      <c r="A288" s="163"/>
      <c r="B288" s="164"/>
      <c r="C288" s="29"/>
      <c r="D288" s="20">
        <v>4700</v>
      </c>
      <c r="E288" s="157" t="s">
        <v>55</v>
      </c>
      <c r="F288" s="157"/>
      <c r="G288" s="158">
        <v>3000</v>
      </c>
      <c r="H288" s="158"/>
      <c r="I288" s="17">
        <v>3000</v>
      </c>
      <c r="J288" s="101">
        <v>0</v>
      </c>
    </row>
    <row r="289" spans="1:10" ht="15" customHeight="1">
      <c r="A289" s="167"/>
      <c r="B289" s="168"/>
      <c r="C289" s="33">
        <v>90095</v>
      </c>
      <c r="D289" s="14"/>
      <c r="E289" s="130" t="s">
        <v>17</v>
      </c>
      <c r="F289" s="130"/>
      <c r="G289" s="131">
        <f>SUM(G290:H303)</f>
        <v>670729</v>
      </c>
      <c r="H289" s="131"/>
      <c r="I289" s="15">
        <f>SUM(I290:I303)</f>
        <v>455729</v>
      </c>
      <c r="J289" s="100">
        <f>SUM(J290:J303)</f>
        <v>215000</v>
      </c>
    </row>
    <row r="290" spans="1:10" ht="15" customHeight="1">
      <c r="A290" s="163"/>
      <c r="B290" s="164"/>
      <c r="C290" s="27"/>
      <c r="D290" s="20">
        <v>3020</v>
      </c>
      <c r="E290" s="157" t="s">
        <v>47</v>
      </c>
      <c r="F290" s="157"/>
      <c r="G290" s="158">
        <v>2520</v>
      </c>
      <c r="H290" s="158"/>
      <c r="I290" s="17">
        <v>2520</v>
      </c>
      <c r="J290" s="101">
        <v>0</v>
      </c>
    </row>
    <row r="291" spans="1:10" ht="15" customHeight="1">
      <c r="A291" s="163"/>
      <c r="B291" s="164"/>
      <c r="C291" s="28"/>
      <c r="D291" s="20">
        <v>4010</v>
      </c>
      <c r="E291" s="157" t="s">
        <v>38</v>
      </c>
      <c r="F291" s="157"/>
      <c r="G291" s="158">
        <v>261825</v>
      </c>
      <c r="H291" s="158"/>
      <c r="I291" s="17">
        <v>261825</v>
      </c>
      <c r="J291" s="101">
        <v>0</v>
      </c>
    </row>
    <row r="292" spans="1:10" ht="15" customHeight="1">
      <c r="A292" s="163"/>
      <c r="B292" s="164"/>
      <c r="C292" s="28"/>
      <c r="D292" s="20">
        <v>4040</v>
      </c>
      <c r="E292" s="157" t="s">
        <v>39</v>
      </c>
      <c r="F292" s="157"/>
      <c r="G292" s="158">
        <v>26860</v>
      </c>
      <c r="H292" s="158"/>
      <c r="I292" s="17">
        <v>26860</v>
      </c>
      <c r="J292" s="101">
        <v>0</v>
      </c>
    </row>
    <row r="293" spans="1:10" ht="15" customHeight="1">
      <c r="A293" s="163"/>
      <c r="B293" s="164"/>
      <c r="C293" s="28"/>
      <c r="D293" s="20">
        <v>4110</v>
      </c>
      <c r="E293" s="157" t="s">
        <v>40</v>
      </c>
      <c r="F293" s="157"/>
      <c r="G293" s="158">
        <v>67786</v>
      </c>
      <c r="H293" s="158"/>
      <c r="I293" s="17">
        <v>67786</v>
      </c>
      <c r="J293" s="101">
        <v>0</v>
      </c>
    </row>
    <row r="294" spans="1:10" ht="15" customHeight="1">
      <c r="A294" s="163"/>
      <c r="B294" s="164"/>
      <c r="C294" s="28"/>
      <c r="D294" s="20">
        <v>4120</v>
      </c>
      <c r="E294" s="157" t="s">
        <v>49</v>
      </c>
      <c r="F294" s="157"/>
      <c r="G294" s="158">
        <v>9670</v>
      </c>
      <c r="H294" s="158"/>
      <c r="I294" s="17">
        <v>9670</v>
      </c>
      <c r="J294" s="101">
        <v>0</v>
      </c>
    </row>
    <row r="295" spans="1:10" ht="25.5" customHeight="1">
      <c r="A295" s="155"/>
      <c r="B295" s="156"/>
      <c r="C295" s="29"/>
      <c r="D295" s="102">
        <v>4140</v>
      </c>
      <c r="E295" s="169" t="s">
        <v>50</v>
      </c>
      <c r="F295" s="169"/>
      <c r="G295" s="170">
        <v>1565</v>
      </c>
      <c r="H295" s="170"/>
      <c r="I295" s="103">
        <v>1565</v>
      </c>
      <c r="J295" s="104">
        <v>0</v>
      </c>
    </row>
    <row r="296" spans="1:10" ht="15" customHeight="1">
      <c r="A296" s="171"/>
      <c r="B296" s="172"/>
      <c r="C296" s="27"/>
      <c r="D296" s="105">
        <v>4210</v>
      </c>
      <c r="E296" s="173" t="s">
        <v>12</v>
      </c>
      <c r="F296" s="173"/>
      <c r="G296" s="174">
        <v>10000</v>
      </c>
      <c r="H296" s="174"/>
      <c r="I296" s="106">
        <v>10000</v>
      </c>
      <c r="J296" s="109">
        <v>0</v>
      </c>
    </row>
    <row r="297" spans="1:10" ht="15" customHeight="1">
      <c r="A297" s="163"/>
      <c r="B297" s="164"/>
      <c r="C297" s="28"/>
      <c r="D297" s="20">
        <v>4260</v>
      </c>
      <c r="E297" s="157" t="s">
        <v>29</v>
      </c>
      <c r="F297" s="157"/>
      <c r="G297" s="158">
        <v>40000</v>
      </c>
      <c r="H297" s="158"/>
      <c r="I297" s="17">
        <v>40000</v>
      </c>
      <c r="J297" s="101">
        <v>0</v>
      </c>
    </row>
    <row r="298" spans="1:10" ht="15" customHeight="1">
      <c r="A298" s="163"/>
      <c r="B298" s="164"/>
      <c r="C298" s="28"/>
      <c r="D298" s="20">
        <v>4270</v>
      </c>
      <c r="E298" s="157" t="s">
        <v>25</v>
      </c>
      <c r="F298" s="157"/>
      <c r="G298" s="158">
        <v>5000</v>
      </c>
      <c r="H298" s="158"/>
      <c r="I298" s="17">
        <v>5000</v>
      </c>
      <c r="J298" s="101">
        <v>0</v>
      </c>
    </row>
    <row r="299" spans="1:10" ht="15" customHeight="1">
      <c r="A299" s="163"/>
      <c r="B299" s="164"/>
      <c r="C299" s="28"/>
      <c r="D299" s="20">
        <v>4280</v>
      </c>
      <c r="E299" s="157" t="s">
        <v>51</v>
      </c>
      <c r="F299" s="157"/>
      <c r="G299" s="158">
        <v>2500</v>
      </c>
      <c r="H299" s="158"/>
      <c r="I299" s="17">
        <v>2500</v>
      </c>
      <c r="J299" s="101">
        <v>0</v>
      </c>
    </row>
    <row r="300" spans="1:10" ht="15" customHeight="1">
      <c r="A300" s="163"/>
      <c r="B300" s="164"/>
      <c r="C300" s="28"/>
      <c r="D300" s="20">
        <v>4300</v>
      </c>
      <c r="E300" s="157" t="s">
        <v>13</v>
      </c>
      <c r="F300" s="157"/>
      <c r="G300" s="158">
        <v>10000</v>
      </c>
      <c r="H300" s="158"/>
      <c r="I300" s="17">
        <v>10000</v>
      </c>
      <c r="J300" s="101">
        <v>0</v>
      </c>
    </row>
    <row r="301" spans="1:10" ht="15" customHeight="1">
      <c r="A301" s="163"/>
      <c r="B301" s="164"/>
      <c r="C301" s="28"/>
      <c r="D301" s="20">
        <v>4430</v>
      </c>
      <c r="E301" s="157" t="s">
        <v>14</v>
      </c>
      <c r="F301" s="157"/>
      <c r="G301" s="158">
        <v>500</v>
      </c>
      <c r="H301" s="158"/>
      <c r="I301" s="17">
        <v>500</v>
      </c>
      <c r="J301" s="101">
        <v>0</v>
      </c>
    </row>
    <row r="302" spans="1:10" ht="19.5" customHeight="1">
      <c r="A302" s="163"/>
      <c r="B302" s="164"/>
      <c r="C302" s="28"/>
      <c r="D302" s="20">
        <v>4440</v>
      </c>
      <c r="E302" s="157" t="s">
        <v>52</v>
      </c>
      <c r="F302" s="157"/>
      <c r="G302" s="158">
        <v>17503</v>
      </c>
      <c r="H302" s="158"/>
      <c r="I302" s="17">
        <v>17503</v>
      </c>
      <c r="J302" s="101">
        <v>0</v>
      </c>
    </row>
    <row r="303" spans="1:10" ht="15" customHeight="1">
      <c r="A303" s="155"/>
      <c r="B303" s="156"/>
      <c r="C303" s="29"/>
      <c r="D303" s="20">
        <v>6050</v>
      </c>
      <c r="E303" s="157" t="s">
        <v>10</v>
      </c>
      <c r="F303" s="157"/>
      <c r="G303" s="158">
        <v>215000</v>
      </c>
      <c r="H303" s="158"/>
      <c r="I303" s="17">
        <v>0</v>
      </c>
      <c r="J303" s="101">
        <v>215000</v>
      </c>
    </row>
    <row r="304" spans="1:11" ht="15" customHeight="1">
      <c r="A304" s="159">
        <v>921</v>
      </c>
      <c r="B304" s="160"/>
      <c r="C304" s="21"/>
      <c r="D304" s="7"/>
      <c r="E304" s="161" t="s">
        <v>122</v>
      </c>
      <c r="F304" s="161"/>
      <c r="G304" s="127">
        <f>SUM(G311,G305,G313)</f>
        <v>4656560</v>
      </c>
      <c r="H304" s="127"/>
      <c r="I304" s="8">
        <f>SUM(I311,I305,I313)</f>
        <v>1073600</v>
      </c>
      <c r="J304" s="99">
        <f>SUM(J313,J305,J311)</f>
        <v>3582960</v>
      </c>
      <c r="K304" s="34"/>
    </row>
    <row r="305" spans="1:10" ht="15" customHeight="1">
      <c r="A305" s="128"/>
      <c r="B305" s="129"/>
      <c r="C305" s="31">
        <v>92109</v>
      </c>
      <c r="D305" s="14"/>
      <c r="E305" s="130" t="s">
        <v>123</v>
      </c>
      <c r="F305" s="130"/>
      <c r="G305" s="131">
        <f>SUM(G306:H310)</f>
        <v>794558</v>
      </c>
      <c r="H305" s="131"/>
      <c r="I305" s="15">
        <f>SUM(I306:I310)</f>
        <v>770000</v>
      </c>
      <c r="J305" s="100">
        <f>SUM(J306:J310)</f>
        <v>24558</v>
      </c>
    </row>
    <row r="306" spans="1:10" ht="22.5" customHeight="1">
      <c r="A306" s="163"/>
      <c r="B306" s="164"/>
      <c r="C306" s="27"/>
      <c r="D306" s="20">
        <v>2480</v>
      </c>
      <c r="E306" s="157" t="s">
        <v>124</v>
      </c>
      <c r="F306" s="157"/>
      <c r="G306" s="158">
        <v>760000</v>
      </c>
      <c r="H306" s="158"/>
      <c r="I306" s="17">
        <v>760000</v>
      </c>
      <c r="J306" s="101">
        <v>0</v>
      </c>
    </row>
    <row r="307" spans="1:10" ht="15" customHeight="1">
      <c r="A307" s="163"/>
      <c r="B307" s="164"/>
      <c r="C307" s="28"/>
      <c r="D307" s="20">
        <v>4210</v>
      </c>
      <c r="E307" s="157" t="s">
        <v>12</v>
      </c>
      <c r="F307" s="157"/>
      <c r="G307" s="158">
        <v>3600</v>
      </c>
      <c r="H307" s="158"/>
      <c r="I307" s="17">
        <v>3600</v>
      </c>
      <c r="J307" s="101">
        <v>0</v>
      </c>
    </row>
    <row r="308" spans="1:10" ht="15" customHeight="1">
      <c r="A308" s="163"/>
      <c r="B308" s="164"/>
      <c r="C308" s="28"/>
      <c r="D308" s="20">
        <v>4260</v>
      </c>
      <c r="E308" s="157" t="s">
        <v>29</v>
      </c>
      <c r="F308" s="157"/>
      <c r="G308" s="158">
        <v>4400</v>
      </c>
      <c r="H308" s="158"/>
      <c r="I308" s="17">
        <v>4400</v>
      </c>
      <c r="J308" s="101">
        <v>0</v>
      </c>
    </row>
    <row r="309" spans="1:10" ht="15" customHeight="1">
      <c r="A309" s="163"/>
      <c r="B309" s="164"/>
      <c r="C309" s="28"/>
      <c r="D309" s="20">
        <v>4300</v>
      </c>
      <c r="E309" s="157" t="s">
        <v>13</v>
      </c>
      <c r="F309" s="157"/>
      <c r="G309" s="158">
        <v>2000</v>
      </c>
      <c r="H309" s="158"/>
      <c r="I309" s="17">
        <v>2000</v>
      </c>
      <c r="J309" s="101">
        <v>0</v>
      </c>
    </row>
    <row r="310" spans="1:10" ht="15" customHeight="1">
      <c r="A310" s="163"/>
      <c r="B310" s="164"/>
      <c r="C310" s="29"/>
      <c r="D310" s="20">
        <v>6050</v>
      </c>
      <c r="E310" s="157" t="s">
        <v>10</v>
      </c>
      <c r="F310" s="157"/>
      <c r="G310" s="158">
        <v>24558</v>
      </c>
      <c r="H310" s="158"/>
      <c r="I310" s="17">
        <v>0</v>
      </c>
      <c r="J310" s="101">
        <v>24558</v>
      </c>
    </row>
    <row r="311" spans="1:10" ht="15" customHeight="1">
      <c r="A311" s="167"/>
      <c r="B311" s="168"/>
      <c r="C311" s="32">
        <v>92116</v>
      </c>
      <c r="D311" s="14"/>
      <c r="E311" s="130" t="s">
        <v>125</v>
      </c>
      <c r="F311" s="130"/>
      <c r="G311" s="131">
        <f>SUM(G312)</f>
        <v>300000</v>
      </c>
      <c r="H311" s="131"/>
      <c r="I311" s="15">
        <f>SUM(I312)</f>
        <v>300000</v>
      </c>
      <c r="J311" s="100">
        <f>SUM(J312)</f>
        <v>0</v>
      </c>
    </row>
    <row r="312" spans="1:10" ht="25.5" customHeight="1">
      <c r="A312" s="163"/>
      <c r="B312" s="166"/>
      <c r="C312" s="20"/>
      <c r="D312" s="16">
        <v>2480</v>
      </c>
      <c r="E312" s="157" t="s">
        <v>124</v>
      </c>
      <c r="F312" s="157"/>
      <c r="G312" s="158">
        <v>300000</v>
      </c>
      <c r="H312" s="158"/>
      <c r="I312" s="17">
        <v>300000</v>
      </c>
      <c r="J312" s="101">
        <v>0</v>
      </c>
    </row>
    <row r="313" spans="1:10" ht="15" customHeight="1">
      <c r="A313" s="167"/>
      <c r="B313" s="168"/>
      <c r="C313" s="31">
        <v>92195</v>
      </c>
      <c r="D313" s="14"/>
      <c r="E313" s="130" t="s">
        <v>17</v>
      </c>
      <c r="F313" s="130"/>
      <c r="G313" s="131">
        <f>SUM(G314:H316)</f>
        <v>3562002</v>
      </c>
      <c r="H313" s="131"/>
      <c r="I313" s="15">
        <f>SUM(I314:I316)</f>
        <v>3600</v>
      </c>
      <c r="J313" s="100">
        <f>SUM(J314:J316)</f>
        <v>3558402</v>
      </c>
    </row>
    <row r="314" spans="1:10" ht="15" customHeight="1">
      <c r="A314" s="163"/>
      <c r="B314" s="164"/>
      <c r="C314" s="27"/>
      <c r="D314" s="20">
        <v>4210</v>
      </c>
      <c r="E314" s="157" t="s">
        <v>12</v>
      </c>
      <c r="F314" s="157"/>
      <c r="G314" s="158">
        <v>3600</v>
      </c>
      <c r="H314" s="158"/>
      <c r="I314" s="17">
        <v>3600</v>
      </c>
      <c r="J314" s="101">
        <v>0</v>
      </c>
    </row>
    <row r="315" spans="1:10" ht="15" customHeight="1">
      <c r="A315" s="163"/>
      <c r="B315" s="164"/>
      <c r="C315" s="28"/>
      <c r="D315" s="20">
        <v>6057</v>
      </c>
      <c r="E315" s="157" t="s">
        <v>10</v>
      </c>
      <c r="F315" s="157"/>
      <c r="G315" s="158">
        <v>623535</v>
      </c>
      <c r="H315" s="158"/>
      <c r="I315" s="17">
        <v>0</v>
      </c>
      <c r="J315" s="101">
        <v>623535</v>
      </c>
    </row>
    <row r="316" spans="1:10" ht="15" customHeight="1">
      <c r="A316" s="155"/>
      <c r="B316" s="156"/>
      <c r="C316" s="29"/>
      <c r="D316" s="20">
        <v>6059</v>
      </c>
      <c r="E316" s="157" t="s">
        <v>10</v>
      </c>
      <c r="F316" s="157"/>
      <c r="G316" s="158">
        <v>2934867</v>
      </c>
      <c r="H316" s="158"/>
      <c r="I316" s="17">
        <v>0</v>
      </c>
      <c r="J316" s="101">
        <v>2934867</v>
      </c>
    </row>
    <row r="317" spans="1:11" ht="15" customHeight="1">
      <c r="A317" s="159">
        <v>926</v>
      </c>
      <c r="B317" s="160"/>
      <c r="C317" s="21"/>
      <c r="D317" s="7"/>
      <c r="E317" s="161" t="s">
        <v>126</v>
      </c>
      <c r="F317" s="161"/>
      <c r="G317" s="127">
        <f>SUM(G325,G318,G329)</f>
        <v>324500</v>
      </c>
      <c r="H317" s="127"/>
      <c r="I317" s="8">
        <f>SUM(I318,I325,I329)</f>
        <v>324500</v>
      </c>
      <c r="J317" s="99">
        <v>0</v>
      </c>
      <c r="K317" s="34"/>
    </row>
    <row r="318" spans="1:10" ht="15" customHeight="1">
      <c r="A318" s="128"/>
      <c r="B318" s="129"/>
      <c r="C318" s="31">
        <v>92601</v>
      </c>
      <c r="D318" s="14"/>
      <c r="E318" s="130" t="s">
        <v>127</v>
      </c>
      <c r="F318" s="130"/>
      <c r="G318" s="131">
        <f>SUM(G319:H324)</f>
        <v>47000</v>
      </c>
      <c r="H318" s="131"/>
      <c r="I318" s="15">
        <f>SUM(I319:I324)</f>
        <v>47000</v>
      </c>
      <c r="J318" s="100">
        <v>0</v>
      </c>
    </row>
    <row r="319" spans="1:10" ht="15" customHeight="1">
      <c r="A319" s="163"/>
      <c r="B319" s="164"/>
      <c r="C319" s="27"/>
      <c r="D319" s="20">
        <v>4110</v>
      </c>
      <c r="E319" s="157" t="s">
        <v>40</v>
      </c>
      <c r="F319" s="157"/>
      <c r="G319" s="158">
        <v>2000</v>
      </c>
      <c r="H319" s="158"/>
      <c r="I319" s="17">
        <v>2000</v>
      </c>
      <c r="J319" s="101">
        <v>0</v>
      </c>
    </row>
    <row r="320" spans="1:10" ht="15" customHeight="1">
      <c r="A320" s="163"/>
      <c r="B320" s="164"/>
      <c r="C320" s="28"/>
      <c r="D320" s="20">
        <v>4120</v>
      </c>
      <c r="E320" s="157" t="s">
        <v>49</v>
      </c>
      <c r="F320" s="157"/>
      <c r="G320" s="158">
        <v>500</v>
      </c>
      <c r="H320" s="158"/>
      <c r="I320" s="17">
        <v>500</v>
      </c>
      <c r="J320" s="101">
        <v>0</v>
      </c>
    </row>
    <row r="321" spans="1:10" ht="15" customHeight="1">
      <c r="A321" s="163"/>
      <c r="B321" s="164"/>
      <c r="C321" s="28"/>
      <c r="D321" s="20">
        <v>4170</v>
      </c>
      <c r="E321" s="157" t="s">
        <v>24</v>
      </c>
      <c r="F321" s="157"/>
      <c r="G321" s="158">
        <v>24500</v>
      </c>
      <c r="H321" s="158"/>
      <c r="I321" s="17">
        <v>24500</v>
      </c>
      <c r="J321" s="101">
        <v>0</v>
      </c>
    </row>
    <row r="322" spans="1:10" ht="15" customHeight="1">
      <c r="A322" s="163"/>
      <c r="B322" s="164"/>
      <c r="C322" s="28"/>
      <c r="D322" s="20">
        <v>4210</v>
      </c>
      <c r="E322" s="157" t="s">
        <v>12</v>
      </c>
      <c r="F322" s="157"/>
      <c r="G322" s="158">
        <v>5000</v>
      </c>
      <c r="H322" s="158"/>
      <c r="I322" s="17">
        <v>5000</v>
      </c>
      <c r="J322" s="101">
        <v>0</v>
      </c>
    </row>
    <row r="323" spans="1:10" ht="15" customHeight="1">
      <c r="A323" s="163"/>
      <c r="B323" s="164"/>
      <c r="C323" s="28"/>
      <c r="D323" s="20">
        <v>4260</v>
      </c>
      <c r="E323" s="157" t="s">
        <v>29</v>
      </c>
      <c r="F323" s="157"/>
      <c r="G323" s="158">
        <v>10000</v>
      </c>
      <c r="H323" s="158"/>
      <c r="I323" s="17">
        <v>10000</v>
      </c>
      <c r="J323" s="101">
        <v>0</v>
      </c>
    </row>
    <row r="324" spans="1:10" ht="15" customHeight="1">
      <c r="A324" s="163"/>
      <c r="B324" s="164"/>
      <c r="C324" s="29"/>
      <c r="D324" s="20">
        <v>4300</v>
      </c>
      <c r="E324" s="157" t="s">
        <v>13</v>
      </c>
      <c r="F324" s="157"/>
      <c r="G324" s="158">
        <v>5000</v>
      </c>
      <c r="H324" s="158"/>
      <c r="I324" s="17">
        <v>5000</v>
      </c>
      <c r="J324" s="101">
        <v>0</v>
      </c>
    </row>
    <row r="325" spans="1:10" ht="15" customHeight="1">
      <c r="A325" s="167"/>
      <c r="B325" s="168"/>
      <c r="C325" s="33">
        <v>92605</v>
      </c>
      <c r="D325" s="14"/>
      <c r="E325" s="130" t="s">
        <v>128</v>
      </c>
      <c r="F325" s="130"/>
      <c r="G325" s="131">
        <f>SUM(G326:H328)</f>
        <v>44000</v>
      </c>
      <c r="H325" s="131"/>
      <c r="I325" s="15">
        <f>SUM(I326:I328)</f>
        <v>44000</v>
      </c>
      <c r="J325" s="100">
        <v>0</v>
      </c>
    </row>
    <row r="326" spans="1:10" ht="15" customHeight="1">
      <c r="A326" s="163"/>
      <c r="B326" s="164"/>
      <c r="C326" s="27"/>
      <c r="D326" s="20">
        <v>4170</v>
      </c>
      <c r="E326" s="157" t="s">
        <v>24</v>
      </c>
      <c r="F326" s="157"/>
      <c r="G326" s="158">
        <v>2000</v>
      </c>
      <c r="H326" s="158"/>
      <c r="I326" s="17">
        <v>2000</v>
      </c>
      <c r="J326" s="101">
        <v>0</v>
      </c>
    </row>
    <row r="327" spans="1:10" ht="15" customHeight="1">
      <c r="A327" s="163"/>
      <c r="B327" s="164"/>
      <c r="C327" s="28"/>
      <c r="D327" s="20">
        <v>4210</v>
      </c>
      <c r="E327" s="157" t="s">
        <v>12</v>
      </c>
      <c r="F327" s="157"/>
      <c r="G327" s="158">
        <v>12000</v>
      </c>
      <c r="H327" s="158"/>
      <c r="I327" s="17">
        <v>12000</v>
      </c>
      <c r="J327" s="101">
        <v>0</v>
      </c>
    </row>
    <row r="328" spans="1:10" ht="15" customHeight="1">
      <c r="A328" s="163"/>
      <c r="B328" s="164"/>
      <c r="C328" s="29"/>
      <c r="D328" s="20">
        <v>4300</v>
      </c>
      <c r="E328" s="157" t="s">
        <v>13</v>
      </c>
      <c r="F328" s="157"/>
      <c r="G328" s="158">
        <v>30000</v>
      </c>
      <c r="H328" s="158"/>
      <c r="I328" s="17">
        <v>30000</v>
      </c>
      <c r="J328" s="101">
        <v>0</v>
      </c>
    </row>
    <row r="329" spans="1:10" ht="15" customHeight="1">
      <c r="A329" s="167"/>
      <c r="B329" s="168"/>
      <c r="C329" s="33">
        <v>92695</v>
      </c>
      <c r="D329" s="14"/>
      <c r="E329" s="130" t="s">
        <v>17</v>
      </c>
      <c r="F329" s="130"/>
      <c r="G329" s="131">
        <f>SUM(G330:H334)</f>
        <v>233500</v>
      </c>
      <c r="H329" s="131"/>
      <c r="I329" s="15">
        <f>SUM(I330:I334)</f>
        <v>233500</v>
      </c>
      <c r="J329" s="100">
        <v>0</v>
      </c>
    </row>
    <row r="330" spans="1:10" ht="25.5" customHeight="1">
      <c r="A330" s="163"/>
      <c r="B330" s="164"/>
      <c r="C330" s="27"/>
      <c r="D330" s="20">
        <v>3040</v>
      </c>
      <c r="E330" s="157" t="s">
        <v>57</v>
      </c>
      <c r="F330" s="157"/>
      <c r="G330" s="158">
        <v>20000</v>
      </c>
      <c r="H330" s="158"/>
      <c r="I330" s="17">
        <v>20000</v>
      </c>
      <c r="J330" s="101">
        <v>0</v>
      </c>
    </row>
    <row r="331" spans="1:10" ht="15" customHeight="1">
      <c r="A331" s="163"/>
      <c r="B331" s="164"/>
      <c r="C331" s="28"/>
      <c r="D331" s="20">
        <v>3250</v>
      </c>
      <c r="E331" s="157" t="s">
        <v>129</v>
      </c>
      <c r="F331" s="157"/>
      <c r="G331" s="158">
        <v>200000</v>
      </c>
      <c r="H331" s="158"/>
      <c r="I331" s="17">
        <v>200000</v>
      </c>
      <c r="J331" s="101">
        <v>0</v>
      </c>
    </row>
    <row r="332" spans="1:10" ht="15" customHeight="1">
      <c r="A332" s="163"/>
      <c r="B332" s="164"/>
      <c r="C332" s="28"/>
      <c r="D332" s="20">
        <v>4110</v>
      </c>
      <c r="E332" s="157" t="s">
        <v>40</v>
      </c>
      <c r="F332" s="157"/>
      <c r="G332" s="158">
        <v>8000</v>
      </c>
      <c r="H332" s="158"/>
      <c r="I332" s="17">
        <v>8000</v>
      </c>
      <c r="J332" s="101">
        <v>0</v>
      </c>
    </row>
    <row r="333" spans="1:10" ht="15" customHeight="1">
      <c r="A333" s="163"/>
      <c r="B333" s="164"/>
      <c r="C333" s="28"/>
      <c r="D333" s="20">
        <v>4120</v>
      </c>
      <c r="E333" s="157" t="s">
        <v>49</v>
      </c>
      <c r="F333" s="157"/>
      <c r="G333" s="158">
        <v>500</v>
      </c>
      <c r="H333" s="158"/>
      <c r="I333" s="17">
        <v>500</v>
      </c>
      <c r="J333" s="101">
        <v>0</v>
      </c>
    </row>
    <row r="334" spans="1:10" ht="15" customHeight="1">
      <c r="A334" s="155"/>
      <c r="B334" s="156"/>
      <c r="C334" s="29"/>
      <c r="D334" s="20">
        <v>4210</v>
      </c>
      <c r="E334" s="157" t="s">
        <v>12</v>
      </c>
      <c r="F334" s="157"/>
      <c r="G334" s="158">
        <v>5000</v>
      </c>
      <c r="H334" s="158"/>
      <c r="I334" s="17">
        <v>5000</v>
      </c>
      <c r="J334" s="101">
        <v>0</v>
      </c>
    </row>
    <row r="335" spans="1:11" ht="15" customHeight="1">
      <c r="A335" s="175" t="s">
        <v>130</v>
      </c>
      <c r="B335" s="176"/>
      <c r="C335" s="176"/>
      <c r="D335" s="200"/>
      <c r="E335" s="200"/>
      <c r="F335" s="200"/>
      <c r="G335" s="178">
        <f>SUM(G317,G304,G234,G229,G219,G209,G191,G176,G172,G169,G116,G110,G105,G59,G54,G38,G27,G24,G11)</f>
        <v>20575472</v>
      </c>
      <c r="H335" s="178"/>
      <c r="I335" s="111">
        <f>SUM(I317,I304,I234,I229,I219,I209,I191,I176,I172,I169,I116,I110,I105,I59,I54,I38,I27,I24,I11)</f>
        <v>14219106</v>
      </c>
      <c r="J335" s="112">
        <f>SUM(J317,J304,J234,J229,J219,J209,J191,J176,J172,J169,J116,J110,J105,J59,J54,J38,J27,J24,J11)</f>
        <v>6356366</v>
      </c>
      <c r="K335" s="34"/>
    </row>
    <row r="337" spans="7:8" ht="12.75">
      <c r="G337" s="153"/>
      <c r="H337" s="154"/>
    </row>
  </sheetData>
  <sheetProtection/>
  <mergeCells count="989">
    <mergeCell ref="A218:B218"/>
    <mergeCell ref="E218:F218"/>
    <mergeCell ref="G218:H218"/>
    <mergeCell ref="A216:B216"/>
    <mergeCell ref="E216:F216"/>
    <mergeCell ref="G216:H216"/>
    <mergeCell ref="A217:B217"/>
    <mergeCell ref="E217:F217"/>
    <mergeCell ref="G217:H217"/>
    <mergeCell ref="G214:H214"/>
    <mergeCell ref="A215:B215"/>
    <mergeCell ref="E215:F215"/>
    <mergeCell ref="G215:H215"/>
    <mergeCell ref="E219:F219"/>
    <mergeCell ref="G219:H219"/>
    <mergeCell ref="A211:B211"/>
    <mergeCell ref="E211:F211"/>
    <mergeCell ref="G211:H211"/>
    <mergeCell ref="A213:B213"/>
    <mergeCell ref="E213:F213"/>
    <mergeCell ref="G213:H213"/>
    <mergeCell ref="A214:B214"/>
    <mergeCell ref="E214:F214"/>
    <mergeCell ref="A212:B212"/>
    <mergeCell ref="E212:F212"/>
    <mergeCell ref="G212:H212"/>
    <mergeCell ref="A209:B209"/>
    <mergeCell ref="E209:F209"/>
    <mergeCell ref="G209:H209"/>
    <mergeCell ref="A335:F335"/>
    <mergeCell ref="G335:H335"/>
    <mergeCell ref="G1:J1"/>
    <mergeCell ref="A2:J2"/>
    <mergeCell ref="A333:B333"/>
    <mergeCell ref="E333:F333"/>
    <mergeCell ref="G333:H333"/>
    <mergeCell ref="A334:B334"/>
    <mergeCell ref="E334:F334"/>
    <mergeCell ref="G334:H334"/>
    <mergeCell ref="A331:B331"/>
    <mergeCell ref="E331:F331"/>
    <mergeCell ref="G331:H331"/>
    <mergeCell ref="A332:B332"/>
    <mergeCell ref="E332:F332"/>
    <mergeCell ref="G332:H332"/>
    <mergeCell ref="A329:B329"/>
    <mergeCell ref="E329:F329"/>
    <mergeCell ref="G329:H329"/>
    <mergeCell ref="A330:B330"/>
    <mergeCell ref="E330:F330"/>
    <mergeCell ref="G330:H330"/>
    <mergeCell ref="A327:B327"/>
    <mergeCell ref="E327:F327"/>
    <mergeCell ref="G327:H327"/>
    <mergeCell ref="A328:B328"/>
    <mergeCell ref="E328:F328"/>
    <mergeCell ref="G328:H328"/>
    <mergeCell ref="A325:B325"/>
    <mergeCell ref="E325:F325"/>
    <mergeCell ref="G325:H325"/>
    <mergeCell ref="A326:B326"/>
    <mergeCell ref="E326:F326"/>
    <mergeCell ref="G326:H326"/>
    <mergeCell ref="A323:B323"/>
    <mergeCell ref="E323:F323"/>
    <mergeCell ref="G323:H323"/>
    <mergeCell ref="A324:B324"/>
    <mergeCell ref="E324:F324"/>
    <mergeCell ref="G324:H324"/>
    <mergeCell ref="A321:B321"/>
    <mergeCell ref="E321:F321"/>
    <mergeCell ref="G321:H321"/>
    <mergeCell ref="A322:B322"/>
    <mergeCell ref="E322:F322"/>
    <mergeCell ref="G322:H322"/>
    <mergeCell ref="A319:B319"/>
    <mergeCell ref="E319:F319"/>
    <mergeCell ref="G319:H319"/>
    <mergeCell ref="A320:B320"/>
    <mergeCell ref="E320:F320"/>
    <mergeCell ref="G320:H320"/>
    <mergeCell ref="A317:B317"/>
    <mergeCell ref="E317:F317"/>
    <mergeCell ref="G317:H317"/>
    <mergeCell ref="A318:B318"/>
    <mergeCell ref="E318:F318"/>
    <mergeCell ref="G318:H318"/>
    <mergeCell ref="A315:B315"/>
    <mergeCell ref="E315:F315"/>
    <mergeCell ref="G315:H315"/>
    <mergeCell ref="A316:B316"/>
    <mergeCell ref="E316:F316"/>
    <mergeCell ref="G316:H316"/>
    <mergeCell ref="A314:B314"/>
    <mergeCell ref="E314:F314"/>
    <mergeCell ref="G314:H314"/>
    <mergeCell ref="A312:B312"/>
    <mergeCell ref="E312:F312"/>
    <mergeCell ref="G312:H312"/>
    <mergeCell ref="A313:B313"/>
    <mergeCell ref="E313:F313"/>
    <mergeCell ref="G313:H313"/>
    <mergeCell ref="A310:B310"/>
    <mergeCell ref="E310:F310"/>
    <mergeCell ref="G310:H310"/>
    <mergeCell ref="A311:B311"/>
    <mergeCell ref="E311:F311"/>
    <mergeCell ref="G311:H311"/>
    <mergeCell ref="A308:B308"/>
    <mergeCell ref="E308:F308"/>
    <mergeCell ref="G308:H308"/>
    <mergeCell ref="A309:B309"/>
    <mergeCell ref="E309:F309"/>
    <mergeCell ref="G309:H309"/>
    <mergeCell ref="A306:B306"/>
    <mergeCell ref="E306:F306"/>
    <mergeCell ref="G306:H306"/>
    <mergeCell ref="A307:B307"/>
    <mergeCell ref="E307:F307"/>
    <mergeCell ref="G307:H307"/>
    <mergeCell ref="A304:B304"/>
    <mergeCell ref="E304:F304"/>
    <mergeCell ref="G304:H304"/>
    <mergeCell ref="A305:B305"/>
    <mergeCell ref="E305:F305"/>
    <mergeCell ref="G305:H305"/>
    <mergeCell ref="A302:B302"/>
    <mergeCell ref="E302:F302"/>
    <mergeCell ref="G302:H302"/>
    <mergeCell ref="A303:B303"/>
    <mergeCell ref="E303:F303"/>
    <mergeCell ref="G303:H303"/>
    <mergeCell ref="A300:B300"/>
    <mergeCell ref="E300:F300"/>
    <mergeCell ref="G300:H300"/>
    <mergeCell ref="A301:B301"/>
    <mergeCell ref="E301:F301"/>
    <mergeCell ref="G301:H301"/>
    <mergeCell ref="A298:B298"/>
    <mergeCell ref="E298:F298"/>
    <mergeCell ref="G298:H298"/>
    <mergeCell ref="A299:B299"/>
    <mergeCell ref="E299:F299"/>
    <mergeCell ref="G299:H299"/>
    <mergeCell ref="A296:B296"/>
    <mergeCell ref="E296:F296"/>
    <mergeCell ref="G296:H296"/>
    <mergeCell ref="A297:B297"/>
    <mergeCell ref="E297:F297"/>
    <mergeCell ref="G297:H297"/>
    <mergeCell ref="A294:B294"/>
    <mergeCell ref="E294:F294"/>
    <mergeCell ref="G294:H294"/>
    <mergeCell ref="A295:B295"/>
    <mergeCell ref="E295:F295"/>
    <mergeCell ref="G295:H295"/>
    <mergeCell ref="A292:B292"/>
    <mergeCell ref="E292:F292"/>
    <mergeCell ref="G292:H292"/>
    <mergeCell ref="A293:B293"/>
    <mergeCell ref="E293:F293"/>
    <mergeCell ref="G293:H293"/>
    <mergeCell ref="A290:B290"/>
    <mergeCell ref="E290:F290"/>
    <mergeCell ref="G290:H290"/>
    <mergeCell ref="A291:B291"/>
    <mergeCell ref="E291:F291"/>
    <mergeCell ref="G291:H291"/>
    <mergeCell ref="A288:B288"/>
    <mergeCell ref="E288:F288"/>
    <mergeCell ref="G288:H288"/>
    <mergeCell ref="A289:B289"/>
    <mergeCell ref="E289:F289"/>
    <mergeCell ref="G289:H289"/>
    <mergeCell ref="A286:B286"/>
    <mergeCell ref="E286:F286"/>
    <mergeCell ref="G286:H286"/>
    <mergeCell ref="A287:B287"/>
    <mergeCell ref="E287:F287"/>
    <mergeCell ref="G287:H287"/>
    <mergeCell ref="A284:B284"/>
    <mergeCell ref="E284:F284"/>
    <mergeCell ref="G284:H284"/>
    <mergeCell ref="A285:B285"/>
    <mergeCell ref="E285:F285"/>
    <mergeCell ref="G285:H285"/>
    <mergeCell ref="A282:B282"/>
    <mergeCell ref="E282:F282"/>
    <mergeCell ref="G282:H282"/>
    <mergeCell ref="A283:B283"/>
    <mergeCell ref="E283:F283"/>
    <mergeCell ref="G283:H283"/>
    <mergeCell ref="A280:B280"/>
    <mergeCell ref="E280:F280"/>
    <mergeCell ref="G280:H280"/>
    <mergeCell ref="A281:B281"/>
    <mergeCell ref="E281:F281"/>
    <mergeCell ref="G281:H281"/>
    <mergeCell ref="A278:B278"/>
    <mergeCell ref="E278:F278"/>
    <mergeCell ref="G278:H278"/>
    <mergeCell ref="A279:B279"/>
    <mergeCell ref="E279:F279"/>
    <mergeCell ref="G279:H279"/>
    <mergeCell ref="A276:B276"/>
    <mergeCell ref="E276:F276"/>
    <mergeCell ref="G276:H276"/>
    <mergeCell ref="A277:B277"/>
    <mergeCell ref="E277:F277"/>
    <mergeCell ref="G277:H277"/>
    <mergeCell ref="A274:B274"/>
    <mergeCell ref="E274:F274"/>
    <mergeCell ref="G274:H274"/>
    <mergeCell ref="A275:B275"/>
    <mergeCell ref="E275:F275"/>
    <mergeCell ref="G275:H275"/>
    <mergeCell ref="A272:B272"/>
    <mergeCell ref="E272:F272"/>
    <mergeCell ref="G272:H272"/>
    <mergeCell ref="A273:B273"/>
    <mergeCell ref="E273:F273"/>
    <mergeCell ref="G273:H273"/>
    <mergeCell ref="A270:B270"/>
    <mergeCell ref="E270:F270"/>
    <mergeCell ref="G270:H270"/>
    <mergeCell ref="A271:B271"/>
    <mergeCell ref="E271:F271"/>
    <mergeCell ref="G271:H271"/>
    <mergeCell ref="A268:B268"/>
    <mergeCell ref="E268:F268"/>
    <mergeCell ref="G268:H268"/>
    <mergeCell ref="A269:B269"/>
    <mergeCell ref="E269:F269"/>
    <mergeCell ref="G269:H269"/>
    <mergeCell ref="A266:B266"/>
    <mergeCell ref="E266:F266"/>
    <mergeCell ref="G266:H266"/>
    <mergeCell ref="A267:B267"/>
    <mergeCell ref="E267:F267"/>
    <mergeCell ref="G267:H267"/>
    <mergeCell ref="A264:B264"/>
    <mergeCell ref="E264:F264"/>
    <mergeCell ref="G264:H264"/>
    <mergeCell ref="A265:B265"/>
    <mergeCell ref="E265:F265"/>
    <mergeCell ref="G265:H265"/>
    <mergeCell ref="A262:B262"/>
    <mergeCell ref="E262:F262"/>
    <mergeCell ref="G262:H262"/>
    <mergeCell ref="A263:B263"/>
    <mergeCell ref="E263:F263"/>
    <mergeCell ref="G263:H263"/>
    <mergeCell ref="A260:B260"/>
    <mergeCell ref="E260:F260"/>
    <mergeCell ref="G260:H260"/>
    <mergeCell ref="A261:B261"/>
    <mergeCell ref="E261:F261"/>
    <mergeCell ref="G261:H261"/>
    <mergeCell ref="A258:B258"/>
    <mergeCell ref="E258:F258"/>
    <mergeCell ref="G258:H258"/>
    <mergeCell ref="A259:B259"/>
    <mergeCell ref="E259:F259"/>
    <mergeCell ref="G259:H259"/>
    <mergeCell ref="A256:B256"/>
    <mergeCell ref="E256:F256"/>
    <mergeCell ref="G256:H256"/>
    <mergeCell ref="A257:B257"/>
    <mergeCell ref="E257:F257"/>
    <mergeCell ref="G257:H257"/>
    <mergeCell ref="A254:B254"/>
    <mergeCell ref="E254:F254"/>
    <mergeCell ref="G254:H254"/>
    <mergeCell ref="A255:B255"/>
    <mergeCell ref="E255:F255"/>
    <mergeCell ref="G255:H255"/>
    <mergeCell ref="A253:B253"/>
    <mergeCell ref="E253:F253"/>
    <mergeCell ref="G253:H253"/>
    <mergeCell ref="A252:B252"/>
    <mergeCell ref="E252:F252"/>
    <mergeCell ref="G252:H252"/>
    <mergeCell ref="A250:B250"/>
    <mergeCell ref="E250:F250"/>
    <mergeCell ref="G250:H250"/>
    <mergeCell ref="A251:B251"/>
    <mergeCell ref="E251:F251"/>
    <mergeCell ref="G251:H251"/>
    <mergeCell ref="A248:B248"/>
    <mergeCell ref="E248:F248"/>
    <mergeCell ref="G248:H248"/>
    <mergeCell ref="A249:B249"/>
    <mergeCell ref="E249:F249"/>
    <mergeCell ref="G249:H249"/>
    <mergeCell ref="A246:B246"/>
    <mergeCell ref="E246:F246"/>
    <mergeCell ref="G246:H246"/>
    <mergeCell ref="A247:B247"/>
    <mergeCell ref="E247:F247"/>
    <mergeCell ref="G247:H247"/>
    <mergeCell ref="A244:B244"/>
    <mergeCell ref="E244:F244"/>
    <mergeCell ref="G244:H244"/>
    <mergeCell ref="A245:B245"/>
    <mergeCell ref="E245:F245"/>
    <mergeCell ref="G245:H245"/>
    <mergeCell ref="A242:B242"/>
    <mergeCell ref="E242:F242"/>
    <mergeCell ref="G242:H242"/>
    <mergeCell ref="A243:B243"/>
    <mergeCell ref="E243:F243"/>
    <mergeCell ref="G243:H243"/>
    <mergeCell ref="A240:B240"/>
    <mergeCell ref="E240:F240"/>
    <mergeCell ref="G240:H240"/>
    <mergeCell ref="A241:B241"/>
    <mergeCell ref="E241:F241"/>
    <mergeCell ref="G241:H241"/>
    <mergeCell ref="A238:B238"/>
    <mergeCell ref="E238:F238"/>
    <mergeCell ref="G238:H238"/>
    <mergeCell ref="A239:B239"/>
    <mergeCell ref="E239:F239"/>
    <mergeCell ref="G239:H239"/>
    <mergeCell ref="A237:B237"/>
    <mergeCell ref="E237:F237"/>
    <mergeCell ref="G237:H237"/>
    <mergeCell ref="A235:B235"/>
    <mergeCell ref="E235:F235"/>
    <mergeCell ref="G235:H235"/>
    <mergeCell ref="A236:B236"/>
    <mergeCell ref="E236:F236"/>
    <mergeCell ref="G236:H236"/>
    <mergeCell ref="A233:B233"/>
    <mergeCell ref="E233:F233"/>
    <mergeCell ref="G233:H233"/>
    <mergeCell ref="A234:B234"/>
    <mergeCell ref="E234:F234"/>
    <mergeCell ref="G234:H234"/>
    <mergeCell ref="A232:B232"/>
    <mergeCell ref="E232:F232"/>
    <mergeCell ref="G232:H232"/>
    <mergeCell ref="A230:B230"/>
    <mergeCell ref="E230:F230"/>
    <mergeCell ref="G230:H230"/>
    <mergeCell ref="A231:B231"/>
    <mergeCell ref="E231:F231"/>
    <mergeCell ref="G231:H231"/>
    <mergeCell ref="A208:B208"/>
    <mergeCell ref="E208:F208"/>
    <mergeCell ref="G208:H208"/>
    <mergeCell ref="A229:B229"/>
    <mergeCell ref="E229:F229"/>
    <mergeCell ref="G229:H229"/>
    <mergeCell ref="A228:B228"/>
    <mergeCell ref="E228:F228"/>
    <mergeCell ref="G228:H228"/>
    <mergeCell ref="A221:B221"/>
    <mergeCell ref="A206:B206"/>
    <mergeCell ref="E206:F206"/>
    <mergeCell ref="G206:H206"/>
    <mergeCell ref="A207:B207"/>
    <mergeCell ref="E207:F207"/>
    <mergeCell ref="G207:H207"/>
    <mergeCell ref="G203:H203"/>
    <mergeCell ref="A205:B205"/>
    <mergeCell ref="E205:F205"/>
    <mergeCell ref="G205:H205"/>
    <mergeCell ref="E200:F200"/>
    <mergeCell ref="G200:H200"/>
    <mergeCell ref="A204:B204"/>
    <mergeCell ref="E204:F204"/>
    <mergeCell ref="G204:H204"/>
    <mergeCell ref="A202:B202"/>
    <mergeCell ref="E202:F202"/>
    <mergeCell ref="G202:H202"/>
    <mergeCell ref="A203:B203"/>
    <mergeCell ref="E203:F203"/>
    <mergeCell ref="A198:B198"/>
    <mergeCell ref="E198:F198"/>
    <mergeCell ref="G198:H198"/>
    <mergeCell ref="A201:B201"/>
    <mergeCell ref="E201:F201"/>
    <mergeCell ref="G201:H201"/>
    <mergeCell ref="A199:B199"/>
    <mergeCell ref="E199:F199"/>
    <mergeCell ref="G199:H199"/>
    <mergeCell ref="A200:B200"/>
    <mergeCell ref="A196:B196"/>
    <mergeCell ref="E196:F196"/>
    <mergeCell ref="G196:H196"/>
    <mergeCell ref="A197:B197"/>
    <mergeCell ref="E197:F197"/>
    <mergeCell ref="G197:H197"/>
    <mergeCell ref="A194:B194"/>
    <mergeCell ref="E194:F194"/>
    <mergeCell ref="G194:H194"/>
    <mergeCell ref="A195:B195"/>
    <mergeCell ref="E195:F195"/>
    <mergeCell ref="G195:H195"/>
    <mergeCell ref="A192:B192"/>
    <mergeCell ref="E192:F192"/>
    <mergeCell ref="G192:H192"/>
    <mergeCell ref="A193:B193"/>
    <mergeCell ref="E193:F193"/>
    <mergeCell ref="G193:H193"/>
    <mergeCell ref="A190:B190"/>
    <mergeCell ref="E190:F190"/>
    <mergeCell ref="G190:H190"/>
    <mergeCell ref="A191:B191"/>
    <mergeCell ref="E191:F191"/>
    <mergeCell ref="G191:H191"/>
    <mergeCell ref="A188:B188"/>
    <mergeCell ref="E188:F188"/>
    <mergeCell ref="G188:H188"/>
    <mergeCell ref="A189:B189"/>
    <mergeCell ref="E189:F189"/>
    <mergeCell ref="G189:H189"/>
    <mergeCell ref="A186:B186"/>
    <mergeCell ref="E186:F186"/>
    <mergeCell ref="G186:H186"/>
    <mergeCell ref="A187:B187"/>
    <mergeCell ref="E187:F187"/>
    <mergeCell ref="G187:H187"/>
    <mergeCell ref="A184:B184"/>
    <mergeCell ref="E184:F184"/>
    <mergeCell ref="G184:H184"/>
    <mergeCell ref="A185:B185"/>
    <mergeCell ref="E185:F185"/>
    <mergeCell ref="G185:H185"/>
    <mergeCell ref="A182:B182"/>
    <mergeCell ref="E182:F182"/>
    <mergeCell ref="G182:H182"/>
    <mergeCell ref="A183:B183"/>
    <mergeCell ref="E183:F183"/>
    <mergeCell ref="G183:H183"/>
    <mergeCell ref="A180:B180"/>
    <mergeCell ref="E180:F180"/>
    <mergeCell ref="G180:H180"/>
    <mergeCell ref="A181:B181"/>
    <mergeCell ref="E181:F181"/>
    <mergeCell ref="G181:H181"/>
    <mergeCell ref="A178:B178"/>
    <mergeCell ref="E178:F178"/>
    <mergeCell ref="G178:H178"/>
    <mergeCell ref="A179:B179"/>
    <mergeCell ref="E179:F179"/>
    <mergeCell ref="G179:H179"/>
    <mergeCell ref="A173:B173"/>
    <mergeCell ref="E173:F173"/>
    <mergeCell ref="G173:H173"/>
    <mergeCell ref="A174:B174"/>
    <mergeCell ref="E174:F174"/>
    <mergeCell ref="G174:H174"/>
    <mergeCell ref="A171:B171"/>
    <mergeCell ref="E171:F171"/>
    <mergeCell ref="G171:H171"/>
    <mergeCell ref="A172:B172"/>
    <mergeCell ref="E172:F172"/>
    <mergeCell ref="G172:H172"/>
    <mergeCell ref="A169:B169"/>
    <mergeCell ref="E169:F169"/>
    <mergeCell ref="G169:H169"/>
    <mergeCell ref="A170:B170"/>
    <mergeCell ref="E170:F170"/>
    <mergeCell ref="G170:H170"/>
    <mergeCell ref="A167:B167"/>
    <mergeCell ref="E167:F167"/>
    <mergeCell ref="G167:H167"/>
    <mergeCell ref="A168:B168"/>
    <mergeCell ref="E168:F168"/>
    <mergeCell ref="G168:H168"/>
    <mergeCell ref="A165:B165"/>
    <mergeCell ref="E165:F165"/>
    <mergeCell ref="G165:H165"/>
    <mergeCell ref="A166:B166"/>
    <mergeCell ref="E166:F166"/>
    <mergeCell ref="G166:H166"/>
    <mergeCell ref="A164:B164"/>
    <mergeCell ref="E164:F164"/>
    <mergeCell ref="G164:H164"/>
    <mergeCell ref="A163:B163"/>
    <mergeCell ref="E163:F163"/>
    <mergeCell ref="G163:H163"/>
    <mergeCell ref="A161:B161"/>
    <mergeCell ref="E161:F161"/>
    <mergeCell ref="G161:H161"/>
    <mergeCell ref="A162:B162"/>
    <mergeCell ref="E162:F162"/>
    <mergeCell ref="G162:H162"/>
    <mergeCell ref="A159:B159"/>
    <mergeCell ref="E159:F159"/>
    <mergeCell ref="G159:H159"/>
    <mergeCell ref="A160:B160"/>
    <mergeCell ref="E160:F160"/>
    <mergeCell ref="G160:H160"/>
    <mergeCell ref="A157:B157"/>
    <mergeCell ref="E157:F157"/>
    <mergeCell ref="G157:H157"/>
    <mergeCell ref="A158:B158"/>
    <mergeCell ref="E158:F158"/>
    <mergeCell ref="G158:H158"/>
    <mergeCell ref="A155:B155"/>
    <mergeCell ref="E155:F155"/>
    <mergeCell ref="G155:H155"/>
    <mergeCell ref="A156:B156"/>
    <mergeCell ref="E156:F156"/>
    <mergeCell ref="G156:H156"/>
    <mergeCell ref="A153:B153"/>
    <mergeCell ref="E153:F153"/>
    <mergeCell ref="G153:H153"/>
    <mergeCell ref="A154:B154"/>
    <mergeCell ref="E154:F154"/>
    <mergeCell ref="G154:H154"/>
    <mergeCell ref="A151:B151"/>
    <mergeCell ref="E151:F151"/>
    <mergeCell ref="G151:H151"/>
    <mergeCell ref="A152:B152"/>
    <mergeCell ref="E152:F152"/>
    <mergeCell ref="G152:H152"/>
    <mergeCell ref="A149:B149"/>
    <mergeCell ref="E149:F149"/>
    <mergeCell ref="G149:H149"/>
    <mergeCell ref="A150:B150"/>
    <mergeCell ref="E150:F150"/>
    <mergeCell ref="G150:H150"/>
    <mergeCell ref="A147:B147"/>
    <mergeCell ref="E147:F147"/>
    <mergeCell ref="G147:H147"/>
    <mergeCell ref="A148:B148"/>
    <mergeCell ref="E148:F148"/>
    <mergeCell ref="G148:H148"/>
    <mergeCell ref="A145:B145"/>
    <mergeCell ref="E145:F145"/>
    <mergeCell ref="G145:H145"/>
    <mergeCell ref="A146:B146"/>
    <mergeCell ref="E146:F146"/>
    <mergeCell ref="G146:H146"/>
    <mergeCell ref="A143:B143"/>
    <mergeCell ref="E143:F143"/>
    <mergeCell ref="G143:H143"/>
    <mergeCell ref="A144:B144"/>
    <mergeCell ref="E144:F144"/>
    <mergeCell ref="G144:H144"/>
    <mergeCell ref="A141:B141"/>
    <mergeCell ref="E141:F141"/>
    <mergeCell ref="G141:H141"/>
    <mergeCell ref="A142:B142"/>
    <mergeCell ref="E142:F142"/>
    <mergeCell ref="G142:H142"/>
    <mergeCell ref="A139:B139"/>
    <mergeCell ref="E139:F139"/>
    <mergeCell ref="G139:H139"/>
    <mergeCell ref="A140:B140"/>
    <mergeCell ref="E140:F140"/>
    <mergeCell ref="G140:H140"/>
    <mergeCell ref="A138:B138"/>
    <mergeCell ref="E138:F138"/>
    <mergeCell ref="G138:H138"/>
    <mergeCell ref="A136:B136"/>
    <mergeCell ref="E136:F136"/>
    <mergeCell ref="G136:H136"/>
    <mergeCell ref="A137:B137"/>
    <mergeCell ref="E137:F137"/>
    <mergeCell ref="G137:H137"/>
    <mergeCell ref="A134:B134"/>
    <mergeCell ref="E134:F134"/>
    <mergeCell ref="G134:H134"/>
    <mergeCell ref="A135:B135"/>
    <mergeCell ref="E135:F135"/>
    <mergeCell ref="G135:H135"/>
    <mergeCell ref="A133:B133"/>
    <mergeCell ref="E133:F133"/>
    <mergeCell ref="G133:H133"/>
    <mergeCell ref="A132:B132"/>
    <mergeCell ref="E132:F132"/>
    <mergeCell ref="G132:H132"/>
    <mergeCell ref="A130:B130"/>
    <mergeCell ref="E130:F130"/>
    <mergeCell ref="G130:H130"/>
    <mergeCell ref="A131:B131"/>
    <mergeCell ref="E131:F131"/>
    <mergeCell ref="G131:H131"/>
    <mergeCell ref="A128:B128"/>
    <mergeCell ref="E128:F128"/>
    <mergeCell ref="G128:H128"/>
    <mergeCell ref="A129:B129"/>
    <mergeCell ref="E129:F129"/>
    <mergeCell ref="G129:H129"/>
    <mergeCell ref="A126:B126"/>
    <mergeCell ref="E126:F126"/>
    <mergeCell ref="G126:H126"/>
    <mergeCell ref="A127:B127"/>
    <mergeCell ref="E127:F127"/>
    <mergeCell ref="G127:H127"/>
    <mergeCell ref="A124:B124"/>
    <mergeCell ref="E124:F124"/>
    <mergeCell ref="G124:H124"/>
    <mergeCell ref="A125:B125"/>
    <mergeCell ref="E125:F125"/>
    <mergeCell ref="G125:H125"/>
    <mergeCell ref="A122:B122"/>
    <mergeCell ref="E122:F122"/>
    <mergeCell ref="G122:H122"/>
    <mergeCell ref="A123:B123"/>
    <mergeCell ref="E123:F123"/>
    <mergeCell ref="G123:H123"/>
    <mergeCell ref="A120:B120"/>
    <mergeCell ref="E120:F120"/>
    <mergeCell ref="G120:H120"/>
    <mergeCell ref="A121:B121"/>
    <mergeCell ref="E121:F121"/>
    <mergeCell ref="G121:H121"/>
    <mergeCell ref="A118:B118"/>
    <mergeCell ref="E118:F118"/>
    <mergeCell ref="G118:H118"/>
    <mergeCell ref="A119:B119"/>
    <mergeCell ref="E119:F119"/>
    <mergeCell ref="G119:H119"/>
    <mergeCell ref="A116:B116"/>
    <mergeCell ref="E116:F116"/>
    <mergeCell ref="G116:H116"/>
    <mergeCell ref="A117:B117"/>
    <mergeCell ref="E117:F117"/>
    <mergeCell ref="G117:H117"/>
    <mergeCell ref="A114:B114"/>
    <mergeCell ref="E114:F114"/>
    <mergeCell ref="G114:H114"/>
    <mergeCell ref="A115:B115"/>
    <mergeCell ref="E115:F115"/>
    <mergeCell ref="G115:H115"/>
    <mergeCell ref="A112:B112"/>
    <mergeCell ref="E112:F112"/>
    <mergeCell ref="G112:H112"/>
    <mergeCell ref="A113:B113"/>
    <mergeCell ref="E113:F113"/>
    <mergeCell ref="G113:H113"/>
    <mergeCell ref="A110:B110"/>
    <mergeCell ref="E110:F110"/>
    <mergeCell ref="G110:H110"/>
    <mergeCell ref="A111:B111"/>
    <mergeCell ref="E111:F111"/>
    <mergeCell ref="G111:H111"/>
    <mergeCell ref="A108:B108"/>
    <mergeCell ref="E108:F108"/>
    <mergeCell ref="G108:H108"/>
    <mergeCell ref="A109:B109"/>
    <mergeCell ref="E109:F109"/>
    <mergeCell ref="G109:H109"/>
    <mergeCell ref="A106:B106"/>
    <mergeCell ref="E106:F106"/>
    <mergeCell ref="G106:H106"/>
    <mergeCell ref="A107:B107"/>
    <mergeCell ref="E107:F107"/>
    <mergeCell ref="G107:H107"/>
    <mergeCell ref="A104:B104"/>
    <mergeCell ref="E104:F104"/>
    <mergeCell ref="G104:H104"/>
    <mergeCell ref="A105:B105"/>
    <mergeCell ref="E105:F105"/>
    <mergeCell ref="G105:H105"/>
    <mergeCell ref="A102:B102"/>
    <mergeCell ref="E102:F102"/>
    <mergeCell ref="G102:H102"/>
    <mergeCell ref="A103:B103"/>
    <mergeCell ref="E103:F103"/>
    <mergeCell ref="G103:H103"/>
    <mergeCell ref="A101:B101"/>
    <mergeCell ref="E101:F101"/>
    <mergeCell ref="G101:H101"/>
    <mergeCell ref="A99:B99"/>
    <mergeCell ref="E99:F99"/>
    <mergeCell ref="G99:H99"/>
    <mergeCell ref="A100:B100"/>
    <mergeCell ref="E100:F100"/>
    <mergeCell ref="G100:H100"/>
    <mergeCell ref="A97:B97"/>
    <mergeCell ref="E97:F97"/>
    <mergeCell ref="G97:H97"/>
    <mergeCell ref="A98:B98"/>
    <mergeCell ref="E98:F98"/>
    <mergeCell ref="G98:H98"/>
    <mergeCell ref="A96:B96"/>
    <mergeCell ref="E96:F96"/>
    <mergeCell ref="G96:H96"/>
    <mergeCell ref="A94:B94"/>
    <mergeCell ref="E94:F94"/>
    <mergeCell ref="G94:H94"/>
    <mergeCell ref="A95:B95"/>
    <mergeCell ref="E95:F95"/>
    <mergeCell ref="G95:H95"/>
    <mergeCell ref="A92:B92"/>
    <mergeCell ref="E92:F92"/>
    <mergeCell ref="G92:H92"/>
    <mergeCell ref="A93:B93"/>
    <mergeCell ref="E93:F93"/>
    <mergeCell ref="G93:H93"/>
    <mergeCell ref="A90:B90"/>
    <mergeCell ref="E90:F90"/>
    <mergeCell ref="G90:H90"/>
    <mergeCell ref="A91:B91"/>
    <mergeCell ref="E91:F91"/>
    <mergeCell ref="G91:H91"/>
    <mergeCell ref="A88:B88"/>
    <mergeCell ref="E88:F88"/>
    <mergeCell ref="G88:H88"/>
    <mergeCell ref="A89:B89"/>
    <mergeCell ref="E89:F89"/>
    <mergeCell ref="G89:H89"/>
    <mergeCell ref="A86:B86"/>
    <mergeCell ref="E86:F86"/>
    <mergeCell ref="G86:H86"/>
    <mergeCell ref="A87:B87"/>
    <mergeCell ref="E87:F87"/>
    <mergeCell ref="G87:H87"/>
    <mergeCell ref="A85:B85"/>
    <mergeCell ref="E85:F85"/>
    <mergeCell ref="G85:H85"/>
    <mergeCell ref="A84:B84"/>
    <mergeCell ref="E84:F84"/>
    <mergeCell ref="G84:H84"/>
    <mergeCell ref="A82:B82"/>
    <mergeCell ref="E82:F82"/>
    <mergeCell ref="G82:H82"/>
    <mergeCell ref="A83:B83"/>
    <mergeCell ref="E83:F83"/>
    <mergeCell ref="G83:H83"/>
    <mergeCell ref="A80:B80"/>
    <mergeCell ref="E80:F80"/>
    <mergeCell ref="G80:H80"/>
    <mergeCell ref="A81:B81"/>
    <mergeCell ref="E81:F81"/>
    <mergeCell ref="G81:H81"/>
    <mergeCell ref="A78:B78"/>
    <mergeCell ref="E78:F78"/>
    <mergeCell ref="G78:H78"/>
    <mergeCell ref="A79:B79"/>
    <mergeCell ref="E79:F79"/>
    <mergeCell ref="G79:H79"/>
    <mergeCell ref="A76:B76"/>
    <mergeCell ref="E76:F76"/>
    <mergeCell ref="G76:H76"/>
    <mergeCell ref="A77:B77"/>
    <mergeCell ref="E77:F77"/>
    <mergeCell ref="G77:H77"/>
    <mergeCell ref="A74:B74"/>
    <mergeCell ref="E74:F74"/>
    <mergeCell ref="G74:H74"/>
    <mergeCell ref="A75:B75"/>
    <mergeCell ref="E75:F75"/>
    <mergeCell ref="G75:H75"/>
    <mergeCell ref="A72:B72"/>
    <mergeCell ref="E72:F72"/>
    <mergeCell ref="G72:H72"/>
    <mergeCell ref="A73:B73"/>
    <mergeCell ref="E73:F73"/>
    <mergeCell ref="G73:H73"/>
    <mergeCell ref="A70:B70"/>
    <mergeCell ref="E70:F70"/>
    <mergeCell ref="G70:H70"/>
    <mergeCell ref="A71:B71"/>
    <mergeCell ref="E71:F71"/>
    <mergeCell ref="G71:H71"/>
    <mergeCell ref="A68:B68"/>
    <mergeCell ref="E68:F68"/>
    <mergeCell ref="G68:H68"/>
    <mergeCell ref="A69:B69"/>
    <mergeCell ref="E69:F69"/>
    <mergeCell ref="G69:H69"/>
    <mergeCell ref="A66:B66"/>
    <mergeCell ref="E66:F66"/>
    <mergeCell ref="G66:H66"/>
    <mergeCell ref="A67:B67"/>
    <mergeCell ref="E67:F67"/>
    <mergeCell ref="G67:H67"/>
    <mergeCell ref="A64:B64"/>
    <mergeCell ref="E64:F64"/>
    <mergeCell ref="G64:H64"/>
    <mergeCell ref="A65:B65"/>
    <mergeCell ref="E65:F65"/>
    <mergeCell ref="G65:H65"/>
    <mergeCell ref="A63:B63"/>
    <mergeCell ref="E63:F63"/>
    <mergeCell ref="G63:H63"/>
    <mergeCell ref="A61:B61"/>
    <mergeCell ref="E61:F61"/>
    <mergeCell ref="G61:H61"/>
    <mergeCell ref="A62:B62"/>
    <mergeCell ref="E62:F62"/>
    <mergeCell ref="G62:H62"/>
    <mergeCell ref="A59:B59"/>
    <mergeCell ref="E59:F59"/>
    <mergeCell ref="G59:H59"/>
    <mergeCell ref="A60:B60"/>
    <mergeCell ref="E60:F60"/>
    <mergeCell ref="G60:H60"/>
    <mergeCell ref="A57:B57"/>
    <mergeCell ref="E57:F57"/>
    <mergeCell ref="G57:H57"/>
    <mergeCell ref="A58:B58"/>
    <mergeCell ref="E58:F58"/>
    <mergeCell ref="G58:H58"/>
    <mergeCell ref="A55:B55"/>
    <mergeCell ref="E55:F55"/>
    <mergeCell ref="G55:H55"/>
    <mergeCell ref="A56:B56"/>
    <mergeCell ref="E56:F56"/>
    <mergeCell ref="G56:H56"/>
    <mergeCell ref="A53:B53"/>
    <mergeCell ref="E53:F53"/>
    <mergeCell ref="G53:H53"/>
    <mergeCell ref="A54:B54"/>
    <mergeCell ref="E54:F54"/>
    <mergeCell ref="G54:H54"/>
    <mergeCell ref="A51:B51"/>
    <mergeCell ref="E51:F51"/>
    <mergeCell ref="G51:H51"/>
    <mergeCell ref="A52:B52"/>
    <mergeCell ref="E52:F52"/>
    <mergeCell ref="G52:H52"/>
    <mergeCell ref="A49:B49"/>
    <mergeCell ref="E49:F49"/>
    <mergeCell ref="G49:H49"/>
    <mergeCell ref="A50:B50"/>
    <mergeCell ref="E50:F50"/>
    <mergeCell ref="G50:H50"/>
    <mergeCell ref="A47:B47"/>
    <mergeCell ref="E47:F47"/>
    <mergeCell ref="G47:H47"/>
    <mergeCell ref="A48:B48"/>
    <mergeCell ref="E48:F48"/>
    <mergeCell ref="G48:H48"/>
    <mergeCell ref="A45:B45"/>
    <mergeCell ref="E45:F45"/>
    <mergeCell ref="G45:H45"/>
    <mergeCell ref="A46:B46"/>
    <mergeCell ref="E46:F46"/>
    <mergeCell ref="G46:H46"/>
    <mergeCell ref="A43:B43"/>
    <mergeCell ref="E43:F43"/>
    <mergeCell ref="G43:H43"/>
    <mergeCell ref="A44:B44"/>
    <mergeCell ref="E44:F44"/>
    <mergeCell ref="G44:H44"/>
    <mergeCell ref="A41:B41"/>
    <mergeCell ref="E41:F41"/>
    <mergeCell ref="G41:H41"/>
    <mergeCell ref="A42:B42"/>
    <mergeCell ref="E42:F42"/>
    <mergeCell ref="G42:H42"/>
    <mergeCell ref="A39:B39"/>
    <mergeCell ref="E39:F39"/>
    <mergeCell ref="G39:H39"/>
    <mergeCell ref="A40:B40"/>
    <mergeCell ref="E40:F40"/>
    <mergeCell ref="G40:H40"/>
    <mergeCell ref="A37:B37"/>
    <mergeCell ref="E37:F37"/>
    <mergeCell ref="G37:H37"/>
    <mergeCell ref="A38:B38"/>
    <mergeCell ref="E38:F38"/>
    <mergeCell ref="G38:H38"/>
    <mergeCell ref="A34:B34"/>
    <mergeCell ref="E34:F34"/>
    <mergeCell ref="G34:H34"/>
    <mergeCell ref="A36:B36"/>
    <mergeCell ref="E36:F36"/>
    <mergeCell ref="G36:H36"/>
    <mergeCell ref="A35:B35"/>
    <mergeCell ref="E35:F35"/>
    <mergeCell ref="G35:H35"/>
    <mergeCell ref="A32:B32"/>
    <mergeCell ref="E32:F32"/>
    <mergeCell ref="G32:H32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4:B24"/>
    <mergeCell ref="E24:F24"/>
    <mergeCell ref="G24:H24"/>
    <mergeCell ref="A25:B25"/>
    <mergeCell ref="E25:F25"/>
    <mergeCell ref="G25:H25"/>
    <mergeCell ref="A22:B22"/>
    <mergeCell ref="E22:F22"/>
    <mergeCell ref="G22:H22"/>
    <mergeCell ref="A23:B23"/>
    <mergeCell ref="E23:F23"/>
    <mergeCell ref="G23:H23"/>
    <mergeCell ref="A20:B20"/>
    <mergeCell ref="E20:F20"/>
    <mergeCell ref="G20:H20"/>
    <mergeCell ref="A21:B21"/>
    <mergeCell ref="E21:F21"/>
    <mergeCell ref="G21:H21"/>
    <mergeCell ref="A18:B18"/>
    <mergeCell ref="E18:F18"/>
    <mergeCell ref="G18:H18"/>
    <mergeCell ref="A19:B19"/>
    <mergeCell ref="E19:F19"/>
    <mergeCell ref="G19:H19"/>
    <mergeCell ref="A16:B16"/>
    <mergeCell ref="E16:F16"/>
    <mergeCell ref="G16:H16"/>
    <mergeCell ref="A17:B17"/>
    <mergeCell ref="E17:F17"/>
    <mergeCell ref="G17:H17"/>
    <mergeCell ref="A14:B14"/>
    <mergeCell ref="E14:F14"/>
    <mergeCell ref="G14:H14"/>
    <mergeCell ref="A15:B15"/>
    <mergeCell ref="E15:F15"/>
    <mergeCell ref="G15:H15"/>
    <mergeCell ref="A12:B12"/>
    <mergeCell ref="E12:F12"/>
    <mergeCell ref="G12:H12"/>
    <mergeCell ref="A13:B13"/>
    <mergeCell ref="E13:F13"/>
    <mergeCell ref="G13:H13"/>
    <mergeCell ref="B3:E3"/>
    <mergeCell ref="F3:G3"/>
    <mergeCell ref="H3:J3"/>
    <mergeCell ref="A4:B9"/>
    <mergeCell ref="C4:C9"/>
    <mergeCell ref="D4:D9"/>
    <mergeCell ref="E4:F9"/>
    <mergeCell ref="G4:H9"/>
    <mergeCell ref="A11:B11"/>
    <mergeCell ref="E11:F11"/>
    <mergeCell ref="G11:H11"/>
    <mergeCell ref="J5:J9"/>
    <mergeCell ref="I5:I9"/>
    <mergeCell ref="A10:B10"/>
    <mergeCell ref="E10:F10"/>
    <mergeCell ref="G10:H10"/>
    <mergeCell ref="G337:H337"/>
    <mergeCell ref="A175:B175"/>
    <mergeCell ref="E175:F175"/>
    <mergeCell ref="G175:H175"/>
    <mergeCell ref="A176:B176"/>
    <mergeCell ref="E176:F176"/>
    <mergeCell ref="G176:H176"/>
    <mergeCell ref="A177:B177"/>
    <mergeCell ref="E177:F177"/>
    <mergeCell ref="G177:H177"/>
    <mergeCell ref="E221:F221"/>
    <mergeCell ref="G221:H221"/>
    <mergeCell ref="A222:B222"/>
    <mergeCell ref="E222:F222"/>
    <mergeCell ref="G222:H222"/>
    <mergeCell ref="A223:B223"/>
    <mergeCell ref="E223:F223"/>
    <mergeCell ref="G223:H223"/>
    <mergeCell ref="A224:B224"/>
    <mergeCell ref="E224:F224"/>
    <mergeCell ref="G224:H224"/>
    <mergeCell ref="E225:F225"/>
    <mergeCell ref="G225:H225"/>
    <mergeCell ref="A226:B226"/>
    <mergeCell ref="E226:F226"/>
    <mergeCell ref="G226:H226"/>
    <mergeCell ref="A227:B227"/>
    <mergeCell ref="E227:F227"/>
    <mergeCell ref="G227:H227"/>
    <mergeCell ref="A210:B210"/>
    <mergeCell ref="E210:F210"/>
    <mergeCell ref="G210:H210"/>
    <mergeCell ref="A220:B220"/>
    <mergeCell ref="E220:F220"/>
    <mergeCell ref="G220:H220"/>
    <mergeCell ref="A225:B2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showGridLines="0" workbookViewId="0" topLeftCell="A121">
      <selection activeCell="L154" sqref="L154"/>
    </sheetView>
  </sheetViews>
  <sheetFormatPr defaultColWidth="9.33203125" defaultRowHeight="12.75"/>
  <cols>
    <col min="1" max="1" width="6.5" style="13" customWidth="1"/>
    <col min="2" max="2" width="1.171875" style="13" customWidth="1"/>
    <col min="3" max="3" width="10" style="13" customWidth="1"/>
    <col min="4" max="4" width="5.83203125" style="13" customWidth="1"/>
    <col min="5" max="5" width="6.33203125" style="13" customWidth="1"/>
    <col min="6" max="6" width="38.5" style="13" customWidth="1"/>
    <col min="7" max="7" width="7" style="13" customWidth="1"/>
    <col min="8" max="8" width="6.83203125" style="13" customWidth="1"/>
    <col min="9" max="9" width="14.66015625" style="13" customWidth="1"/>
    <col min="10" max="10" width="15.33203125" style="13" customWidth="1"/>
  </cols>
  <sheetData>
    <row r="1" spans="7:10" s="10" customFormat="1" ht="59.25" customHeight="1">
      <c r="G1" s="201" t="s">
        <v>138</v>
      </c>
      <c r="H1" s="201"/>
      <c r="I1" s="201"/>
      <c r="J1" s="201"/>
    </row>
    <row r="2" spans="1:10" s="10" customFormat="1" ht="48" customHeight="1">
      <c r="A2" s="222" t="s">
        <v>144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2.75" customHeight="1">
      <c r="A3" s="93" t="s">
        <v>0</v>
      </c>
      <c r="B3" s="79"/>
      <c r="C3" s="79" t="s">
        <v>1</v>
      </c>
      <c r="D3" s="79" t="s">
        <v>2</v>
      </c>
      <c r="E3" s="79" t="s">
        <v>3</v>
      </c>
      <c r="F3" s="79"/>
      <c r="G3" s="79" t="s">
        <v>4</v>
      </c>
      <c r="H3" s="81"/>
      <c r="I3" s="9" t="s">
        <v>6</v>
      </c>
      <c r="J3" s="5"/>
    </row>
    <row r="4" spans="1:10" ht="12.75" customHeight="1">
      <c r="A4" s="80"/>
      <c r="B4" s="97"/>
      <c r="C4" s="97"/>
      <c r="D4" s="97"/>
      <c r="E4" s="97"/>
      <c r="F4" s="97"/>
      <c r="G4" s="97"/>
      <c r="H4" s="97"/>
      <c r="I4" s="96" t="s">
        <v>5</v>
      </c>
      <c r="J4" s="94" t="s">
        <v>7</v>
      </c>
    </row>
    <row r="5" spans="1:10" ht="2.25" customHeight="1">
      <c r="A5" s="80"/>
      <c r="B5" s="97"/>
      <c r="C5" s="97"/>
      <c r="D5" s="97"/>
      <c r="E5" s="97"/>
      <c r="F5" s="97"/>
      <c r="G5" s="97"/>
      <c r="H5" s="97"/>
      <c r="I5" s="97"/>
      <c r="J5" s="95"/>
    </row>
    <row r="6" spans="1:10" ht="6" customHeight="1">
      <c r="A6" s="80"/>
      <c r="B6" s="97"/>
      <c r="C6" s="97"/>
      <c r="D6" s="97"/>
      <c r="E6" s="97"/>
      <c r="F6" s="97"/>
      <c r="G6" s="97"/>
      <c r="H6" s="97"/>
      <c r="I6" s="97"/>
      <c r="J6" s="95"/>
    </row>
    <row r="7" spans="1:10" ht="2.25" customHeight="1">
      <c r="A7" s="80"/>
      <c r="B7" s="97"/>
      <c r="C7" s="97"/>
      <c r="D7" s="97"/>
      <c r="E7" s="97"/>
      <c r="F7" s="97"/>
      <c r="G7" s="97"/>
      <c r="H7" s="97"/>
      <c r="I7" s="97"/>
      <c r="J7" s="95"/>
    </row>
    <row r="8" spans="1:10" ht="15.75" customHeight="1">
      <c r="A8" s="80"/>
      <c r="B8" s="97"/>
      <c r="C8" s="97"/>
      <c r="D8" s="97"/>
      <c r="E8" s="97"/>
      <c r="F8" s="97"/>
      <c r="G8" s="97"/>
      <c r="H8" s="97"/>
      <c r="I8" s="97"/>
      <c r="J8" s="95"/>
    </row>
    <row r="9" spans="1:10" ht="9" customHeight="1">
      <c r="A9" s="88">
        <v>1</v>
      </c>
      <c r="B9" s="89"/>
      <c r="C9" s="3">
        <v>2</v>
      </c>
      <c r="D9" s="3">
        <v>3</v>
      </c>
      <c r="E9" s="89">
        <v>4</v>
      </c>
      <c r="F9" s="89"/>
      <c r="G9" s="89">
        <v>5</v>
      </c>
      <c r="H9" s="89"/>
      <c r="I9" s="3">
        <v>6</v>
      </c>
      <c r="J9" s="98">
        <v>7</v>
      </c>
    </row>
    <row r="10" spans="1:10" ht="15" customHeight="1">
      <c r="A10" s="229">
        <v>801</v>
      </c>
      <c r="B10" s="230"/>
      <c r="C10" s="7"/>
      <c r="D10" s="7"/>
      <c r="E10" s="161" t="s">
        <v>75</v>
      </c>
      <c r="F10" s="161"/>
      <c r="G10" s="127">
        <f>SUM(G11,G30,G44,G64,G82,G98,G116,G125,G139)</f>
        <v>21507441</v>
      </c>
      <c r="H10" s="127"/>
      <c r="I10" s="8">
        <f>SUM(I11,I30,I44,I64,I82,I98,I116,I125,I139)</f>
        <v>21507441</v>
      </c>
      <c r="J10" s="99">
        <v>0</v>
      </c>
    </row>
    <row r="11" spans="1:10" ht="15" customHeight="1">
      <c r="A11" s="128"/>
      <c r="B11" s="129"/>
      <c r="C11" s="31">
        <v>80101</v>
      </c>
      <c r="D11" s="14"/>
      <c r="E11" s="130" t="s">
        <v>76</v>
      </c>
      <c r="F11" s="130"/>
      <c r="G11" s="131">
        <f>SUM(G12:H29)</f>
        <v>9259374</v>
      </c>
      <c r="H11" s="131"/>
      <c r="I11" s="15">
        <f>SUM(I12:I29)</f>
        <v>9259374</v>
      </c>
      <c r="J11" s="100">
        <v>0</v>
      </c>
    </row>
    <row r="12" spans="1:10" ht="15" customHeight="1">
      <c r="A12" s="163"/>
      <c r="B12" s="164"/>
      <c r="C12" s="27"/>
      <c r="D12" s="20">
        <v>3020</v>
      </c>
      <c r="E12" s="157" t="s">
        <v>47</v>
      </c>
      <c r="F12" s="157"/>
      <c r="G12" s="158">
        <v>168234</v>
      </c>
      <c r="H12" s="158"/>
      <c r="I12" s="17">
        <v>168234</v>
      </c>
      <c r="J12" s="101">
        <v>0</v>
      </c>
    </row>
    <row r="13" spans="1:10" ht="15" customHeight="1">
      <c r="A13" s="163"/>
      <c r="B13" s="164"/>
      <c r="C13" s="28"/>
      <c r="D13" s="20">
        <v>4010</v>
      </c>
      <c r="E13" s="157" t="s">
        <v>38</v>
      </c>
      <c r="F13" s="157"/>
      <c r="G13" s="158">
        <v>6102459</v>
      </c>
      <c r="H13" s="158"/>
      <c r="I13" s="17">
        <v>6102459</v>
      </c>
      <c r="J13" s="101">
        <v>0</v>
      </c>
    </row>
    <row r="14" spans="1:10" ht="15" customHeight="1">
      <c r="A14" s="163"/>
      <c r="B14" s="164"/>
      <c r="C14" s="28"/>
      <c r="D14" s="20">
        <v>4040</v>
      </c>
      <c r="E14" s="157" t="s">
        <v>39</v>
      </c>
      <c r="F14" s="157"/>
      <c r="G14" s="158">
        <v>524000</v>
      </c>
      <c r="H14" s="158"/>
      <c r="I14" s="17">
        <v>524000</v>
      </c>
      <c r="J14" s="101">
        <v>0</v>
      </c>
    </row>
    <row r="15" spans="1:10" ht="15" customHeight="1">
      <c r="A15" s="163"/>
      <c r="B15" s="164"/>
      <c r="C15" s="28"/>
      <c r="D15" s="20">
        <v>4110</v>
      </c>
      <c r="E15" s="157" t="s">
        <v>40</v>
      </c>
      <c r="F15" s="157"/>
      <c r="G15" s="158">
        <v>1244993</v>
      </c>
      <c r="H15" s="158"/>
      <c r="I15" s="17">
        <v>1244993</v>
      </c>
      <c r="J15" s="101">
        <v>0</v>
      </c>
    </row>
    <row r="16" spans="1:10" ht="15" customHeight="1">
      <c r="A16" s="163"/>
      <c r="B16" s="164"/>
      <c r="C16" s="28"/>
      <c r="D16" s="20">
        <v>4120</v>
      </c>
      <c r="E16" s="157" t="s">
        <v>49</v>
      </c>
      <c r="F16" s="157"/>
      <c r="G16" s="158">
        <v>177442</v>
      </c>
      <c r="H16" s="158"/>
      <c r="I16" s="17">
        <v>177442</v>
      </c>
      <c r="J16" s="101">
        <v>0</v>
      </c>
    </row>
    <row r="17" spans="1:10" ht="15" customHeight="1">
      <c r="A17" s="163"/>
      <c r="B17" s="164"/>
      <c r="C17" s="28"/>
      <c r="D17" s="20">
        <v>4170</v>
      </c>
      <c r="E17" s="157" t="s">
        <v>24</v>
      </c>
      <c r="F17" s="157"/>
      <c r="G17" s="158">
        <v>5614</v>
      </c>
      <c r="H17" s="158"/>
      <c r="I17" s="17">
        <v>5614</v>
      </c>
      <c r="J17" s="101">
        <v>0</v>
      </c>
    </row>
    <row r="18" spans="1:10" ht="15" customHeight="1">
      <c r="A18" s="163"/>
      <c r="B18" s="164"/>
      <c r="C18" s="28"/>
      <c r="D18" s="20">
        <v>4210</v>
      </c>
      <c r="E18" s="157" t="s">
        <v>12</v>
      </c>
      <c r="F18" s="157"/>
      <c r="G18" s="158">
        <v>201441</v>
      </c>
      <c r="H18" s="158"/>
      <c r="I18" s="17">
        <v>201441</v>
      </c>
      <c r="J18" s="101">
        <v>0</v>
      </c>
    </row>
    <row r="19" spans="1:10" ht="19.5" customHeight="1">
      <c r="A19" s="163"/>
      <c r="B19" s="164"/>
      <c r="C19" s="28"/>
      <c r="D19" s="20">
        <v>4240</v>
      </c>
      <c r="E19" s="157" t="s">
        <v>77</v>
      </c>
      <c r="F19" s="157"/>
      <c r="G19" s="158">
        <v>4000</v>
      </c>
      <c r="H19" s="158"/>
      <c r="I19" s="17">
        <v>4000</v>
      </c>
      <c r="J19" s="101">
        <v>0</v>
      </c>
    </row>
    <row r="20" spans="1:10" ht="15" customHeight="1">
      <c r="A20" s="163"/>
      <c r="B20" s="164"/>
      <c r="C20" s="28"/>
      <c r="D20" s="20">
        <v>4260</v>
      </c>
      <c r="E20" s="157" t="s">
        <v>29</v>
      </c>
      <c r="F20" s="157"/>
      <c r="G20" s="158">
        <v>303954</v>
      </c>
      <c r="H20" s="158"/>
      <c r="I20" s="17">
        <v>303954</v>
      </c>
      <c r="J20" s="101">
        <v>0</v>
      </c>
    </row>
    <row r="21" spans="1:10" ht="15" customHeight="1">
      <c r="A21" s="163"/>
      <c r="B21" s="164"/>
      <c r="C21" s="28"/>
      <c r="D21" s="20">
        <v>4270</v>
      </c>
      <c r="E21" s="157" t="s">
        <v>25</v>
      </c>
      <c r="F21" s="157"/>
      <c r="G21" s="158">
        <v>2599</v>
      </c>
      <c r="H21" s="158"/>
      <c r="I21" s="17">
        <v>2599</v>
      </c>
      <c r="J21" s="101">
        <v>0</v>
      </c>
    </row>
    <row r="22" spans="1:10" ht="15" customHeight="1">
      <c r="A22" s="163"/>
      <c r="B22" s="164"/>
      <c r="C22" s="28"/>
      <c r="D22" s="20">
        <v>4280</v>
      </c>
      <c r="E22" s="157" t="s">
        <v>51</v>
      </c>
      <c r="F22" s="157"/>
      <c r="G22" s="158">
        <v>6641</v>
      </c>
      <c r="H22" s="158"/>
      <c r="I22" s="17">
        <v>6641</v>
      </c>
      <c r="J22" s="101">
        <v>0</v>
      </c>
    </row>
    <row r="23" spans="1:10" ht="15" customHeight="1">
      <c r="A23" s="163"/>
      <c r="B23" s="164"/>
      <c r="C23" s="28"/>
      <c r="D23" s="20">
        <v>4300</v>
      </c>
      <c r="E23" s="157" t="s">
        <v>13</v>
      </c>
      <c r="F23" s="157"/>
      <c r="G23" s="158">
        <v>130900</v>
      </c>
      <c r="H23" s="158"/>
      <c r="I23" s="17">
        <v>130900</v>
      </c>
      <c r="J23" s="101">
        <v>0</v>
      </c>
    </row>
    <row r="24" spans="1:10" ht="15" customHeight="1">
      <c r="A24" s="163"/>
      <c r="B24" s="164"/>
      <c r="C24" s="28"/>
      <c r="D24" s="20">
        <v>4360</v>
      </c>
      <c r="E24" s="157" t="s">
        <v>43</v>
      </c>
      <c r="F24" s="157"/>
      <c r="G24" s="158">
        <v>14788</v>
      </c>
      <c r="H24" s="158"/>
      <c r="I24" s="17">
        <v>14788</v>
      </c>
      <c r="J24" s="101">
        <v>0</v>
      </c>
    </row>
    <row r="25" spans="1:10" ht="15" customHeight="1">
      <c r="A25" s="163"/>
      <c r="B25" s="164"/>
      <c r="C25" s="28"/>
      <c r="D25" s="20">
        <v>4410</v>
      </c>
      <c r="E25" s="157" t="s">
        <v>44</v>
      </c>
      <c r="F25" s="157"/>
      <c r="G25" s="158">
        <v>2100</v>
      </c>
      <c r="H25" s="158"/>
      <c r="I25" s="17">
        <v>2100</v>
      </c>
      <c r="J25" s="101">
        <v>0</v>
      </c>
    </row>
    <row r="26" spans="1:10" ht="15" customHeight="1">
      <c r="A26" s="163"/>
      <c r="B26" s="164"/>
      <c r="C26" s="28"/>
      <c r="D26" s="20">
        <v>4430</v>
      </c>
      <c r="E26" s="157" t="s">
        <v>14</v>
      </c>
      <c r="F26" s="157"/>
      <c r="G26" s="158">
        <v>5066</v>
      </c>
      <c r="H26" s="158"/>
      <c r="I26" s="17">
        <v>5066</v>
      </c>
      <c r="J26" s="101">
        <v>0</v>
      </c>
    </row>
    <row r="27" spans="1:10" ht="19.5" customHeight="1">
      <c r="A27" s="163"/>
      <c r="B27" s="164"/>
      <c r="C27" s="28"/>
      <c r="D27" s="20">
        <v>4440</v>
      </c>
      <c r="E27" s="157" t="s">
        <v>52</v>
      </c>
      <c r="F27" s="157"/>
      <c r="G27" s="158">
        <v>356787</v>
      </c>
      <c r="H27" s="158"/>
      <c r="I27" s="17">
        <v>356787</v>
      </c>
      <c r="J27" s="101">
        <v>0</v>
      </c>
    </row>
    <row r="28" spans="1:10" ht="23.25" customHeight="1">
      <c r="A28" s="163"/>
      <c r="B28" s="164"/>
      <c r="C28" s="28"/>
      <c r="D28" s="20">
        <v>4520</v>
      </c>
      <c r="E28" s="157" t="s">
        <v>26</v>
      </c>
      <c r="F28" s="157"/>
      <c r="G28" s="158">
        <v>7600</v>
      </c>
      <c r="H28" s="158"/>
      <c r="I28" s="17">
        <v>7600</v>
      </c>
      <c r="J28" s="101">
        <v>0</v>
      </c>
    </row>
    <row r="29" spans="1:10" ht="24.75" customHeight="1">
      <c r="A29" s="163"/>
      <c r="B29" s="164"/>
      <c r="C29" s="29"/>
      <c r="D29" s="20">
        <v>4700</v>
      </c>
      <c r="E29" s="157" t="s">
        <v>55</v>
      </c>
      <c r="F29" s="157"/>
      <c r="G29" s="158">
        <v>756</v>
      </c>
      <c r="H29" s="158"/>
      <c r="I29" s="17">
        <v>756</v>
      </c>
      <c r="J29" s="101">
        <v>0</v>
      </c>
    </row>
    <row r="30" spans="1:10" ht="15" customHeight="1">
      <c r="A30" s="167"/>
      <c r="B30" s="168"/>
      <c r="C30" s="33">
        <v>80103</v>
      </c>
      <c r="D30" s="14"/>
      <c r="E30" s="130" t="s">
        <v>78</v>
      </c>
      <c r="F30" s="130"/>
      <c r="G30" s="131">
        <f>SUM(G31:H43)</f>
        <v>917677</v>
      </c>
      <c r="H30" s="131"/>
      <c r="I30" s="15">
        <f>SUM(I31:I43)</f>
        <v>917677</v>
      </c>
      <c r="J30" s="100">
        <f>SUM(J31:J43)</f>
        <v>0</v>
      </c>
    </row>
    <row r="31" spans="1:10" ht="15" customHeight="1">
      <c r="A31" s="163"/>
      <c r="B31" s="164"/>
      <c r="C31" s="27"/>
      <c r="D31" s="20">
        <v>3020</v>
      </c>
      <c r="E31" s="157" t="s">
        <v>47</v>
      </c>
      <c r="F31" s="157"/>
      <c r="G31" s="158">
        <v>20099</v>
      </c>
      <c r="H31" s="158"/>
      <c r="I31" s="17">
        <v>20099</v>
      </c>
      <c r="J31" s="101">
        <v>0</v>
      </c>
    </row>
    <row r="32" spans="1:10" ht="15" customHeight="1">
      <c r="A32" s="163"/>
      <c r="B32" s="164"/>
      <c r="C32" s="28"/>
      <c r="D32" s="20">
        <v>4010</v>
      </c>
      <c r="E32" s="157" t="s">
        <v>38</v>
      </c>
      <c r="F32" s="157"/>
      <c r="G32" s="158">
        <v>553039</v>
      </c>
      <c r="H32" s="158"/>
      <c r="I32" s="17">
        <v>553039</v>
      </c>
      <c r="J32" s="101">
        <v>0</v>
      </c>
    </row>
    <row r="33" spans="1:10" ht="15" customHeight="1">
      <c r="A33" s="163"/>
      <c r="B33" s="164"/>
      <c r="C33" s="28"/>
      <c r="D33" s="20">
        <v>4040</v>
      </c>
      <c r="E33" s="157" t="s">
        <v>39</v>
      </c>
      <c r="F33" s="157"/>
      <c r="G33" s="158">
        <v>55500</v>
      </c>
      <c r="H33" s="158"/>
      <c r="I33" s="17">
        <v>55500</v>
      </c>
      <c r="J33" s="101">
        <v>0</v>
      </c>
    </row>
    <row r="34" spans="1:10" ht="15" customHeight="1">
      <c r="A34" s="163"/>
      <c r="B34" s="164"/>
      <c r="C34" s="28"/>
      <c r="D34" s="20">
        <v>4110</v>
      </c>
      <c r="E34" s="157" t="s">
        <v>40</v>
      </c>
      <c r="F34" s="157"/>
      <c r="G34" s="158">
        <v>106274</v>
      </c>
      <c r="H34" s="158"/>
      <c r="I34" s="17">
        <v>106274</v>
      </c>
      <c r="J34" s="101">
        <v>0</v>
      </c>
    </row>
    <row r="35" spans="1:10" ht="15" customHeight="1">
      <c r="A35" s="163"/>
      <c r="B35" s="164"/>
      <c r="C35" s="28"/>
      <c r="D35" s="20">
        <v>4120</v>
      </c>
      <c r="E35" s="157" t="s">
        <v>49</v>
      </c>
      <c r="F35" s="157"/>
      <c r="G35" s="158">
        <v>15146</v>
      </c>
      <c r="H35" s="158"/>
      <c r="I35" s="17">
        <v>15146</v>
      </c>
      <c r="J35" s="101">
        <v>0</v>
      </c>
    </row>
    <row r="36" spans="1:10" ht="15" customHeight="1">
      <c r="A36" s="163"/>
      <c r="B36" s="164"/>
      <c r="C36" s="28"/>
      <c r="D36" s="20">
        <v>4210</v>
      </c>
      <c r="E36" s="157" t="s">
        <v>12</v>
      </c>
      <c r="F36" s="157"/>
      <c r="G36" s="158">
        <v>54237</v>
      </c>
      <c r="H36" s="158"/>
      <c r="I36" s="17">
        <v>54237</v>
      </c>
      <c r="J36" s="101">
        <v>0</v>
      </c>
    </row>
    <row r="37" spans="1:10" ht="19.5" customHeight="1">
      <c r="A37" s="163"/>
      <c r="B37" s="164"/>
      <c r="C37" s="28"/>
      <c r="D37" s="20">
        <v>4240</v>
      </c>
      <c r="E37" s="157" t="s">
        <v>77</v>
      </c>
      <c r="F37" s="157"/>
      <c r="G37" s="158">
        <v>4000</v>
      </c>
      <c r="H37" s="158"/>
      <c r="I37" s="17">
        <v>4000</v>
      </c>
      <c r="J37" s="101">
        <v>0</v>
      </c>
    </row>
    <row r="38" spans="1:10" ht="15" customHeight="1">
      <c r="A38" s="163"/>
      <c r="B38" s="164"/>
      <c r="C38" s="28"/>
      <c r="D38" s="20">
        <v>4260</v>
      </c>
      <c r="E38" s="157" t="s">
        <v>29</v>
      </c>
      <c r="F38" s="157"/>
      <c r="G38" s="158">
        <v>65331</v>
      </c>
      <c r="H38" s="158"/>
      <c r="I38" s="17">
        <v>65331</v>
      </c>
      <c r="J38" s="101">
        <v>0</v>
      </c>
    </row>
    <row r="39" spans="1:10" ht="15" customHeight="1">
      <c r="A39" s="163"/>
      <c r="B39" s="164"/>
      <c r="C39" s="28"/>
      <c r="D39" s="20">
        <v>4270</v>
      </c>
      <c r="E39" s="157" t="s">
        <v>25</v>
      </c>
      <c r="F39" s="157"/>
      <c r="G39" s="158">
        <v>5866</v>
      </c>
      <c r="H39" s="158"/>
      <c r="I39" s="17">
        <v>5866</v>
      </c>
      <c r="J39" s="101">
        <v>0</v>
      </c>
    </row>
    <row r="40" spans="1:10" ht="15" customHeight="1">
      <c r="A40" s="163"/>
      <c r="B40" s="164"/>
      <c r="C40" s="28"/>
      <c r="D40" s="20">
        <v>4280</v>
      </c>
      <c r="E40" s="157" t="s">
        <v>51</v>
      </c>
      <c r="F40" s="157"/>
      <c r="G40" s="158">
        <v>838</v>
      </c>
      <c r="H40" s="158"/>
      <c r="I40" s="17">
        <v>838</v>
      </c>
      <c r="J40" s="101">
        <v>0</v>
      </c>
    </row>
    <row r="41" spans="1:10" ht="15" customHeight="1">
      <c r="A41" s="163"/>
      <c r="B41" s="164"/>
      <c r="C41" s="28"/>
      <c r="D41" s="20">
        <v>4300</v>
      </c>
      <c r="E41" s="157" t="s">
        <v>13</v>
      </c>
      <c r="F41" s="157"/>
      <c r="G41" s="158">
        <v>6614</v>
      </c>
      <c r="H41" s="158"/>
      <c r="I41" s="17">
        <v>6614</v>
      </c>
      <c r="J41" s="101">
        <v>0</v>
      </c>
    </row>
    <row r="42" spans="1:10" ht="15" customHeight="1">
      <c r="A42" s="163"/>
      <c r="B42" s="164"/>
      <c r="C42" s="28"/>
      <c r="D42" s="20">
        <v>4360</v>
      </c>
      <c r="E42" s="157" t="s">
        <v>43</v>
      </c>
      <c r="F42" s="157"/>
      <c r="G42" s="158">
        <v>506</v>
      </c>
      <c r="H42" s="158"/>
      <c r="I42" s="17">
        <v>506</v>
      </c>
      <c r="J42" s="101">
        <v>0</v>
      </c>
    </row>
    <row r="43" spans="1:10" ht="19.5" customHeight="1">
      <c r="A43" s="163"/>
      <c r="B43" s="164"/>
      <c r="C43" s="29"/>
      <c r="D43" s="20">
        <v>4440</v>
      </c>
      <c r="E43" s="157" t="s">
        <v>52</v>
      </c>
      <c r="F43" s="157"/>
      <c r="G43" s="158">
        <v>30227</v>
      </c>
      <c r="H43" s="158"/>
      <c r="I43" s="17">
        <v>30227</v>
      </c>
      <c r="J43" s="101">
        <v>0</v>
      </c>
    </row>
    <row r="44" spans="1:10" ht="15" customHeight="1">
      <c r="A44" s="167"/>
      <c r="B44" s="168"/>
      <c r="C44" s="33">
        <v>80104</v>
      </c>
      <c r="D44" s="14"/>
      <c r="E44" s="130" t="s">
        <v>79</v>
      </c>
      <c r="F44" s="130"/>
      <c r="G44" s="131">
        <f>SUM(G45:H63)</f>
        <v>2920396</v>
      </c>
      <c r="H44" s="131"/>
      <c r="I44" s="15">
        <f>SUM(I45:I63)</f>
        <v>2920396</v>
      </c>
      <c r="J44" s="100">
        <f>SUM(J45:J63)</f>
        <v>0</v>
      </c>
    </row>
    <row r="45" spans="1:10" ht="15" customHeight="1">
      <c r="A45" s="163"/>
      <c r="B45" s="164"/>
      <c r="C45" s="27"/>
      <c r="D45" s="20">
        <v>3020</v>
      </c>
      <c r="E45" s="157" t="s">
        <v>47</v>
      </c>
      <c r="F45" s="157"/>
      <c r="G45" s="158">
        <v>5180</v>
      </c>
      <c r="H45" s="158"/>
      <c r="I45" s="17">
        <v>5180</v>
      </c>
      <c r="J45" s="101">
        <v>0</v>
      </c>
    </row>
    <row r="46" spans="1:10" ht="15" customHeight="1">
      <c r="A46" s="155"/>
      <c r="B46" s="156"/>
      <c r="C46" s="29"/>
      <c r="D46" s="102">
        <v>4010</v>
      </c>
      <c r="E46" s="169" t="s">
        <v>38</v>
      </c>
      <c r="F46" s="169"/>
      <c r="G46" s="170">
        <v>1870675</v>
      </c>
      <c r="H46" s="170"/>
      <c r="I46" s="103">
        <v>1870675</v>
      </c>
      <c r="J46" s="104">
        <v>0</v>
      </c>
    </row>
    <row r="47" spans="1:10" ht="15" customHeight="1">
      <c r="A47" s="171"/>
      <c r="B47" s="172"/>
      <c r="C47" s="27"/>
      <c r="D47" s="105">
        <v>4040</v>
      </c>
      <c r="E47" s="173" t="s">
        <v>39</v>
      </c>
      <c r="F47" s="173"/>
      <c r="G47" s="174">
        <v>145000</v>
      </c>
      <c r="H47" s="174"/>
      <c r="I47" s="106">
        <v>145000</v>
      </c>
      <c r="J47" s="109">
        <v>0</v>
      </c>
    </row>
    <row r="48" spans="1:10" ht="15" customHeight="1">
      <c r="A48" s="163"/>
      <c r="B48" s="164"/>
      <c r="C48" s="28"/>
      <c r="D48" s="20">
        <v>4110</v>
      </c>
      <c r="E48" s="157" t="s">
        <v>40</v>
      </c>
      <c r="F48" s="157"/>
      <c r="G48" s="158">
        <v>344510</v>
      </c>
      <c r="H48" s="158"/>
      <c r="I48" s="17">
        <v>344510</v>
      </c>
      <c r="J48" s="101">
        <v>0</v>
      </c>
    </row>
    <row r="49" spans="1:10" ht="15" customHeight="1">
      <c r="A49" s="163"/>
      <c r="B49" s="164"/>
      <c r="C49" s="28"/>
      <c r="D49" s="20">
        <v>4120</v>
      </c>
      <c r="E49" s="157" t="s">
        <v>49</v>
      </c>
      <c r="F49" s="157"/>
      <c r="G49" s="158">
        <v>51097</v>
      </c>
      <c r="H49" s="158"/>
      <c r="I49" s="17">
        <v>51097</v>
      </c>
      <c r="J49" s="101">
        <v>0</v>
      </c>
    </row>
    <row r="50" spans="1:10" ht="15" customHeight="1">
      <c r="A50" s="163"/>
      <c r="B50" s="164"/>
      <c r="C50" s="28"/>
      <c r="D50" s="20">
        <v>4170</v>
      </c>
      <c r="E50" s="157" t="s">
        <v>24</v>
      </c>
      <c r="F50" s="157"/>
      <c r="G50" s="158">
        <v>3072</v>
      </c>
      <c r="H50" s="158"/>
      <c r="I50" s="17">
        <v>3072</v>
      </c>
      <c r="J50" s="101">
        <v>0</v>
      </c>
    </row>
    <row r="51" spans="1:10" ht="15" customHeight="1">
      <c r="A51" s="163"/>
      <c r="B51" s="164"/>
      <c r="C51" s="28"/>
      <c r="D51" s="20">
        <v>4210</v>
      </c>
      <c r="E51" s="157" t="s">
        <v>12</v>
      </c>
      <c r="F51" s="157"/>
      <c r="G51" s="158">
        <v>26954</v>
      </c>
      <c r="H51" s="158"/>
      <c r="I51" s="17">
        <v>26954</v>
      </c>
      <c r="J51" s="101">
        <v>0</v>
      </c>
    </row>
    <row r="52" spans="1:10" ht="15" customHeight="1">
      <c r="A52" s="163"/>
      <c r="B52" s="164"/>
      <c r="C52" s="28"/>
      <c r="D52" s="20">
        <v>4220</v>
      </c>
      <c r="E52" s="157" t="s">
        <v>81</v>
      </c>
      <c r="F52" s="157"/>
      <c r="G52" s="158">
        <v>180000</v>
      </c>
      <c r="H52" s="158"/>
      <c r="I52" s="17">
        <v>180000</v>
      </c>
      <c r="J52" s="101">
        <v>0</v>
      </c>
    </row>
    <row r="53" spans="1:10" ht="19.5" customHeight="1">
      <c r="A53" s="163"/>
      <c r="B53" s="164"/>
      <c r="C53" s="28"/>
      <c r="D53" s="20">
        <v>4240</v>
      </c>
      <c r="E53" s="157" t="s">
        <v>77</v>
      </c>
      <c r="F53" s="157"/>
      <c r="G53" s="158">
        <v>9000</v>
      </c>
      <c r="H53" s="158"/>
      <c r="I53" s="17">
        <v>9000</v>
      </c>
      <c r="J53" s="101">
        <v>0</v>
      </c>
    </row>
    <row r="54" spans="1:10" ht="15" customHeight="1">
      <c r="A54" s="163"/>
      <c r="B54" s="164"/>
      <c r="C54" s="28"/>
      <c r="D54" s="20">
        <v>4260</v>
      </c>
      <c r="E54" s="157" t="s">
        <v>29</v>
      </c>
      <c r="F54" s="157"/>
      <c r="G54" s="158">
        <v>116910</v>
      </c>
      <c r="H54" s="158"/>
      <c r="I54" s="17">
        <v>116910</v>
      </c>
      <c r="J54" s="101">
        <v>0</v>
      </c>
    </row>
    <row r="55" spans="1:10" ht="15" customHeight="1">
      <c r="A55" s="163"/>
      <c r="B55" s="164"/>
      <c r="C55" s="28"/>
      <c r="D55" s="20">
        <v>4270</v>
      </c>
      <c r="E55" s="157" t="s">
        <v>25</v>
      </c>
      <c r="F55" s="157"/>
      <c r="G55" s="158">
        <v>8045</v>
      </c>
      <c r="H55" s="158"/>
      <c r="I55" s="17">
        <v>8045</v>
      </c>
      <c r="J55" s="101">
        <v>0</v>
      </c>
    </row>
    <row r="56" spans="1:10" ht="15" customHeight="1">
      <c r="A56" s="163"/>
      <c r="B56" s="164"/>
      <c r="C56" s="28"/>
      <c r="D56" s="20">
        <v>4280</v>
      </c>
      <c r="E56" s="157" t="s">
        <v>51</v>
      </c>
      <c r="F56" s="157"/>
      <c r="G56" s="158">
        <v>2834</v>
      </c>
      <c r="H56" s="158"/>
      <c r="I56" s="17">
        <v>2834</v>
      </c>
      <c r="J56" s="101">
        <v>0</v>
      </c>
    </row>
    <row r="57" spans="1:10" ht="15" customHeight="1">
      <c r="A57" s="163"/>
      <c r="B57" s="164"/>
      <c r="C57" s="28"/>
      <c r="D57" s="20">
        <v>4300</v>
      </c>
      <c r="E57" s="157" t="s">
        <v>13</v>
      </c>
      <c r="F57" s="157"/>
      <c r="G57" s="158">
        <v>19901</v>
      </c>
      <c r="H57" s="158"/>
      <c r="I57" s="17">
        <v>19901</v>
      </c>
      <c r="J57" s="101">
        <v>0</v>
      </c>
    </row>
    <row r="58" spans="1:10" ht="26.25" customHeight="1">
      <c r="A58" s="163"/>
      <c r="B58" s="164"/>
      <c r="C58" s="28"/>
      <c r="D58" s="20">
        <v>4330</v>
      </c>
      <c r="E58" s="157" t="s">
        <v>82</v>
      </c>
      <c r="F58" s="157"/>
      <c r="G58" s="158">
        <v>22000</v>
      </c>
      <c r="H58" s="158"/>
      <c r="I58" s="17">
        <v>22000</v>
      </c>
      <c r="J58" s="101">
        <v>0</v>
      </c>
    </row>
    <row r="59" spans="1:10" ht="15" customHeight="1">
      <c r="A59" s="163"/>
      <c r="B59" s="164"/>
      <c r="C59" s="28"/>
      <c r="D59" s="20">
        <v>4360</v>
      </c>
      <c r="E59" s="157" t="s">
        <v>43</v>
      </c>
      <c r="F59" s="157"/>
      <c r="G59" s="158">
        <v>3952</v>
      </c>
      <c r="H59" s="158"/>
      <c r="I59" s="17">
        <v>3952</v>
      </c>
      <c r="J59" s="101">
        <v>0</v>
      </c>
    </row>
    <row r="60" spans="1:10" ht="15" customHeight="1">
      <c r="A60" s="163"/>
      <c r="B60" s="164"/>
      <c r="C60" s="28"/>
      <c r="D60" s="20">
        <v>4410</v>
      </c>
      <c r="E60" s="157" t="s">
        <v>44</v>
      </c>
      <c r="F60" s="157"/>
      <c r="G60" s="158">
        <v>250</v>
      </c>
      <c r="H60" s="158"/>
      <c r="I60" s="17">
        <v>250</v>
      </c>
      <c r="J60" s="101">
        <v>0</v>
      </c>
    </row>
    <row r="61" spans="1:10" ht="19.5" customHeight="1">
      <c r="A61" s="163"/>
      <c r="B61" s="164"/>
      <c r="C61" s="28"/>
      <c r="D61" s="20">
        <v>4440</v>
      </c>
      <c r="E61" s="157" t="s">
        <v>52</v>
      </c>
      <c r="F61" s="157"/>
      <c r="G61" s="158">
        <v>105814</v>
      </c>
      <c r="H61" s="158"/>
      <c r="I61" s="17">
        <v>105814</v>
      </c>
      <c r="J61" s="101">
        <v>0</v>
      </c>
    </row>
    <row r="62" spans="1:10" ht="24.75" customHeight="1">
      <c r="A62" s="163"/>
      <c r="B62" s="164"/>
      <c r="C62" s="28"/>
      <c r="D62" s="20">
        <v>4520</v>
      </c>
      <c r="E62" s="157" t="s">
        <v>26</v>
      </c>
      <c r="F62" s="157"/>
      <c r="G62" s="158">
        <v>5000</v>
      </c>
      <c r="H62" s="158"/>
      <c r="I62" s="17">
        <v>5000</v>
      </c>
      <c r="J62" s="101">
        <v>0</v>
      </c>
    </row>
    <row r="63" spans="1:10" ht="24.75" customHeight="1">
      <c r="A63" s="163"/>
      <c r="B63" s="164"/>
      <c r="C63" s="29"/>
      <c r="D63" s="20">
        <v>4700</v>
      </c>
      <c r="E63" s="157" t="s">
        <v>55</v>
      </c>
      <c r="F63" s="157"/>
      <c r="G63" s="158">
        <v>202</v>
      </c>
      <c r="H63" s="158"/>
      <c r="I63" s="17">
        <v>202</v>
      </c>
      <c r="J63" s="101">
        <v>0</v>
      </c>
    </row>
    <row r="64" spans="1:10" ht="15" customHeight="1">
      <c r="A64" s="167"/>
      <c r="B64" s="168"/>
      <c r="C64" s="33">
        <v>80110</v>
      </c>
      <c r="D64" s="14"/>
      <c r="E64" s="130" t="s">
        <v>83</v>
      </c>
      <c r="F64" s="130"/>
      <c r="G64" s="131">
        <f>SUM(G65:H81)</f>
        <v>5613359</v>
      </c>
      <c r="H64" s="131"/>
      <c r="I64" s="15">
        <f>SUM(I65:I81)</f>
        <v>5613359</v>
      </c>
      <c r="J64" s="100">
        <f>SUM(J65:J81)</f>
        <v>0</v>
      </c>
    </row>
    <row r="65" spans="1:10" ht="15" customHeight="1">
      <c r="A65" s="163"/>
      <c r="B65" s="164"/>
      <c r="C65" s="27"/>
      <c r="D65" s="20">
        <v>3020</v>
      </c>
      <c r="E65" s="157" t="s">
        <v>47</v>
      </c>
      <c r="F65" s="157"/>
      <c r="G65" s="158">
        <v>36651</v>
      </c>
      <c r="H65" s="158"/>
      <c r="I65" s="17">
        <v>36651</v>
      </c>
      <c r="J65" s="101">
        <v>0</v>
      </c>
    </row>
    <row r="66" spans="1:10" ht="15" customHeight="1">
      <c r="A66" s="163"/>
      <c r="B66" s="164"/>
      <c r="C66" s="28"/>
      <c r="D66" s="20">
        <v>4010</v>
      </c>
      <c r="E66" s="157" t="s">
        <v>38</v>
      </c>
      <c r="F66" s="157"/>
      <c r="G66" s="158">
        <v>3826952</v>
      </c>
      <c r="H66" s="158"/>
      <c r="I66" s="17">
        <v>3826952</v>
      </c>
      <c r="J66" s="101">
        <v>0</v>
      </c>
    </row>
    <row r="67" spans="1:10" ht="15" customHeight="1">
      <c r="A67" s="163"/>
      <c r="B67" s="164"/>
      <c r="C67" s="28"/>
      <c r="D67" s="20">
        <v>4040</v>
      </c>
      <c r="E67" s="157" t="s">
        <v>39</v>
      </c>
      <c r="F67" s="157"/>
      <c r="G67" s="158">
        <v>328000</v>
      </c>
      <c r="H67" s="158"/>
      <c r="I67" s="17">
        <v>328000</v>
      </c>
      <c r="J67" s="101">
        <v>0</v>
      </c>
    </row>
    <row r="68" spans="1:10" ht="15" customHeight="1">
      <c r="A68" s="163"/>
      <c r="B68" s="164"/>
      <c r="C68" s="28"/>
      <c r="D68" s="20">
        <v>4110</v>
      </c>
      <c r="E68" s="157" t="s">
        <v>40</v>
      </c>
      <c r="F68" s="157"/>
      <c r="G68" s="158">
        <v>728638</v>
      </c>
      <c r="H68" s="158"/>
      <c r="I68" s="17">
        <v>728638</v>
      </c>
      <c r="J68" s="101">
        <v>0</v>
      </c>
    </row>
    <row r="69" spans="1:10" ht="15" customHeight="1">
      <c r="A69" s="163"/>
      <c r="B69" s="164"/>
      <c r="C69" s="28"/>
      <c r="D69" s="20">
        <v>4120</v>
      </c>
      <c r="E69" s="157" t="s">
        <v>49</v>
      </c>
      <c r="F69" s="157"/>
      <c r="G69" s="158">
        <v>100094</v>
      </c>
      <c r="H69" s="158"/>
      <c r="I69" s="17">
        <v>100094</v>
      </c>
      <c r="J69" s="101">
        <v>0</v>
      </c>
    </row>
    <row r="70" spans="1:10" ht="15" customHeight="1">
      <c r="A70" s="163"/>
      <c r="B70" s="164"/>
      <c r="C70" s="28"/>
      <c r="D70" s="20">
        <v>4170</v>
      </c>
      <c r="E70" s="157" t="s">
        <v>24</v>
      </c>
      <c r="F70" s="157"/>
      <c r="G70" s="158">
        <v>2554</v>
      </c>
      <c r="H70" s="158"/>
      <c r="I70" s="17">
        <v>2554</v>
      </c>
      <c r="J70" s="101">
        <v>0</v>
      </c>
    </row>
    <row r="71" spans="1:10" ht="15" customHeight="1">
      <c r="A71" s="163"/>
      <c r="B71" s="164"/>
      <c r="C71" s="28"/>
      <c r="D71" s="20">
        <v>4210</v>
      </c>
      <c r="E71" s="157" t="s">
        <v>12</v>
      </c>
      <c r="F71" s="157"/>
      <c r="G71" s="158">
        <v>98656</v>
      </c>
      <c r="H71" s="158"/>
      <c r="I71" s="17">
        <v>98656</v>
      </c>
      <c r="J71" s="101">
        <v>0</v>
      </c>
    </row>
    <row r="72" spans="1:10" ht="19.5" customHeight="1">
      <c r="A72" s="163"/>
      <c r="B72" s="164"/>
      <c r="C72" s="28"/>
      <c r="D72" s="20">
        <v>4240</v>
      </c>
      <c r="E72" s="157" t="s">
        <v>77</v>
      </c>
      <c r="F72" s="157"/>
      <c r="G72" s="158">
        <v>5000</v>
      </c>
      <c r="H72" s="158"/>
      <c r="I72" s="17">
        <v>5000</v>
      </c>
      <c r="J72" s="101">
        <v>0</v>
      </c>
    </row>
    <row r="73" spans="1:10" ht="15" customHeight="1">
      <c r="A73" s="163"/>
      <c r="B73" s="164"/>
      <c r="C73" s="28"/>
      <c r="D73" s="20">
        <v>4260</v>
      </c>
      <c r="E73" s="157" t="s">
        <v>29</v>
      </c>
      <c r="F73" s="157"/>
      <c r="G73" s="158">
        <v>208926</v>
      </c>
      <c r="H73" s="158"/>
      <c r="I73" s="17">
        <v>208926</v>
      </c>
      <c r="J73" s="101">
        <v>0</v>
      </c>
    </row>
    <row r="74" spans="1:10" ht="15" customHeight="1">
      <c r="A74" s="163"/>
      <c r="B74" s="164"/>
      <c r="C74" s="28"/>
      <c r="D74" s="20">
        <v>4270</v>
      </c>
      <c r="E74" s="157" t="s">
        <v>25</v>
      </c>
      <c r="F74" s="157"/>
      <c r="G74" s="158">
        <v>8446</v>
      </c>
      <c r="H74" s="158"/>
      <c r="I74" s="17">
        <v>8446</v>
      </c>
      <c r="J74" s="101">
        <v>0</v>
      </c>
    </row>
    <row r="75" spans="1:10" ht="15" customHeight="1">
      <c r="A75" s="163"/>
      <c r="B75" s="164"/>
      <c r="C75" s="28"/>
      <c r="D75" s="20">
        <v>4280</v>
      </c>
      <c r="E75" s="157" t="s">
        <v>51</v>
      </c>
      <c r="F75" s="157"/>
      <c r="G75" s="158">
        <v>4150</v>
      </c>
      <c r="H75" s="158"/>
      <c r="I75" s="17">
        <v>4150</v>
      </c>
      <c r="J75" s="101">
        <v>0</v>
      </c>
    </row>
    <row r="76" spans="1:10" ht="15" customHeight="1">
      <c r="A76" s="163"/>
      <c r="B76" s="164"/>
      <c r="C76" s="28"/>
      <c r="D76" s="20">
        <v>4300</v>
      </c>
      <c r="E76" s="157" t="s">
        <v>13</v>
      </c>
      <c r="F76" s="157"/>
      <c r="G76" s="158">
        <v>44971</v>
      </c>
      <c r="H76" s="158"/>
      <c r="I76" s="17">
        <v>44971</v>
      </c>
      <c r="J76" s="101">
        <v>0</v>
      </c>
    </row>
    <row r="77" spans="1:10" ht="15" customHeight="1">
      <c r="A77" s="163"/>
      <c r="B77" s="164"/>
      <c r="C77" s="28"/>
      <c r="D77" s="20">
        <v>4360</v>
      </c>
      <c r="E77" s="157" t="s">
        <v>43</v>
      </c>
      <c r="F77" s="157"/>
      <c r="G77" s="158">
        <v>6753</v>
      </c>
      <c r="H77" s="158"/>
      <c r="I77" s="17">
        <v>6753</v>
      </c>
      <c r="J77" s="101">
        <v>0</v>
      </c>
    </row>
    <row r="78" spans="1:10" ht="16.5" customHeight="1">
      <c r="A78" s="163"/>
      <c r="B78" s="164"/>
      <c r="C78" s="28"/>
      <c r="D78" s="20">
        <v>4410</v>
      </c>
      <c r="E78" s="157" t="s">
        <v>44</v>
      </c>
      <c r="F78" s="157"/>
      <c r="G78" s="158">
        <v>1850</v>
      </c>
      <c r="H78" s="158"/>
      <c r="I78" s="17">
        <v>1850</v>
      </c>
      <c r="J78" s="101">
        <v>0</v>
      </c>
    </row>
    <row r="79" spans="1:10" ht="19.5" customHeight="1">
      <c r="A79" s="163"/>
      <c r="B79" s="164"/>
      <c r="C79" s="28"/>
      <c r="D79" s="20">
        <v>4440</v>
      </c>
      <c r="E79" s="157" t="s">
        <v>52</v>
      </c>
      <c r="F79" s="157"/>
      <c r="G79" s="158">
        <v>209361</v>
      </c>
      <c r="H79" s="158"/>
      <c r="I79" s="17">
        <v>209361</v>
      </c>
      <c r="J79" s="101">
        <v>0</v>
      </c>
    </row>
    <row r="80" spans="1:10" ht="26.25" customHeight="1">
      <c r="A80" s="163"/>
      <c r="B80" s="164"/>
      <c r="C80" s="28"/>
      <c r="D80" s="20">
        <v>4520</v>
      </c>
      <c r="E80" s="157" t="s">
        <v>26</v>
      </c>
      <c r="F80" s="157"/>
      <c r="G80" s="158">
        <v>1500</v>
      </c>
      <c r="H80" s="158"/>
      <c r="I80" s="17">
        <v>1500</v>
      </c>
      <c r="J80" s="101">
        <v>0</v>
      </c>
    </row>
    <row r="81" spans="1:10" ht="26.25" customHeight="1">
      <c r="A81" s="163"/>
      <c r="B81" s="164"/>
      <c r="C81" s="29"/>
      <c r="D81" s="20">
        <v>4700</v>
      </c>
      <c r="E81" s="157" t="s">
        <v>55</v>
      </c>
      <c r="F81" s="157"/>
      <c r="G81" s="158">
        <v>857</v>
      </c>
      <c r="H81" s="158"/>
      <c r="I81" s="17">
        <v>857</v>
      </c>
      <c r="J81" s="101">
        <v>0</v>
      </c>
    </row>
    <row r="82" spans="1:10" ht="15" customHeight="1">
      <c r="A82" s="167"/>
      <c r="B82" s="168"/>
      <c r="C82" s="33">
        <v>80113</v>
      </c>
      <c r="D82" s="14"/>
      <c r="E82" s="130" t="s">
        <v>84</v>
      </c>
      <c r="F82" s="130"/>
      <c r="G82" s="131">
        <f>SUM(G83:H97)</f>
        <v>395822</v>
      </c>
      <c r="H82" s="131"/>
      <c r="I82" s="15">
        <f>SUM(I83:I97)</f>
        <v>395822</v>
      </c>
      <c r="J82" s="100">
        <f>SUM(J83:J97)</f>
        <v>0</v>
      </c>
    </row>
    <row r="83" spans="1:10" ht="15" customHeight="1">
      <c r="A83" s="163"/>
      <c r="B83" s="164"/>
      <c r="C83" s="27"/>
      <c r="D83" s="20">
        <v>3020</v>
      </c>
      <c r="E83" s="157" t="s">
        <v>47</v>
      </c>
      <c r="F83" s="157"/>
      <c r="G83" s="158">
        <v>1013</v>
      </c>
      <c r="H83" s="158"/>
      <c r="I83" s="17">
        <v>1013</v>
      </c>
      <c r="J83" s="101">
        <v>0</v>
      </c>
    </row>
    <row r="84" spans="1:10" ht="15" customHeight="1">
      <c r="A84" s="163"/>
      <c r="B84" s="164"/>
      <c r="C84" s="28"/>
      <c r="D84" s="20">
        <v>4010</v>
      </c>
      <c r="E84" s="157" t="s">
        <v>38</v>
      </c>
      <c r="F84" s="157"/>
      <c r="G84" s="158">
        <v>139595</v>
      </c>
      <c r="H84" s="158"/>
      <c r="I84" s="17">
        <v>139595</v>
      </c>
      <c r="J84" s="101">
        <v>0</v>
      </c>
    </row>
    <row r="85" spans="1:10" ht="15" customHeight="1">
      <c r="A85" s="163"/>
      <c r="B85" s="164"/>
      <c r="C85" s="28"/>
      <c r="D85" s="20">
        <v>4040</v>
      </c>
      <c r="E85" s="157" t="s">
        <v>39</v>
      </c>
      <c r="F85" s="157"/>
      <c r="G85" s="158">
        <v>11400</v>
      </c>
      <c r="H85" s="158"/>
      <c r="I85" s="17">
        <v>11400</v>
      </c>
      <c r="J85" s="101">
        <v>0</v>
      </c>
    </row>
    <row r="86" spans="1:10" ht="15" customHeight="1">
      <c r="A86" s="163"/>
      <c r="B86" s="164"/>
      <c r="C86" s="28"/>
      <c r="D86" s="20">
        <v>4110</v>
      </c>
      <c r="E86" s="157" t="s">
        <v>40</v>
      </c>
      <c r="F86" s="157"/>
      <c r="G86" s="158">
        <v>25535</v>
      </c>
      <c r="H86" s="158"/>
      <c r="I86" s="17">
        <v>25535</v>
      </c>
      <c r="J86" s="101">
        <v>0</v>
      </c>
    </row>
    <row r="87" spans="1:10" ht="15" customHeight="1">
      <c r="A87" s="163"/>
      <c r="B87" s="164"/>
      <c r="C87" s="28"/>
      <c r="D87" s="20">
        <v>4120</v>
      </c>
      <c r="E87" s="157" t="s">
        <v>49</v>
      </c>
      <c r="F87" s="157"/>
      <c r="G87" s="158">
        <v>4067</v>
      </c>
      <c r="H87" s="158"/>
      <c r="I87" s="17">
        <v>4067</v>
      </c>
      <c r="J87" s="101">
        <v>0</v>
      </c>
    </row>
    <row r="88" spans="1:10" ht="15" customHeight="1">
      <c r="A88" s="163"/>
      <c r="B88" s="164"/>
      <c r="C88" s="28"/>
      <c r="D88" s="20">
        <v>4170</v>
      </c>
      <c r="E88" s="157" t="s">
        <v>24</v>
      </c>
      <c r="F88" s="157"/>
      <c r="G88" s="158">
        <v>2024</v>
      </c>
      <c r="H88" s="158"/>
      <c r="I88" s="17">
        <v>2024</v>
      </c>
      <c r="J88" s="101">
        <v>0</v>
      </c>
    </row>
    <row r="89" spans="1:10" ht="15" customHeight="1">
      <c r="A89" s="163"/>
      <c r="B89" s="164"/>
      <c r="C89" s="28"/>
      <c r="D89" s="20">
        <v>4210</v>
      </c>
      <c r="E89" s="157" t="s">
        <v>12</v>
      </c>
      <c r="F89" s="157"/>
      <c r="G89" s="158">
        <v>70713</v>
      </c>
      <c r="H89" s="158"/>
      <c r="I89" s="17">
        <v>70713</v>
      </c>
      <c r="J89" s="101">
        <v>0</v>
      </c>
    </row>
    <row r="90" spans="1:10" ht="15" customHeight="1">
      <c r="A90" s="163"/>
      <c r="B90" s="164"/>
      <c r="C90" s="28"/>
      <c r="D90" s="20">
        <v>4270</v>
      </c>
      <c r="E90" s="157" t="s">
        <v>25</v>
      </c>
      <c r="F90" s="157"/>
      <c r="G90" s="158">
        <v>15300</v>
      </c>
      <c r="H90" s="158"/>
      <c r="I90" s="17">
        <v>15300</v>
      </c>
      <c r="J90" s="101">
        <v>0</v>
      </c>
    </row>
    <row r="91" spans="1:10" ht="15" customHeight="1">
      <c r="A91" s="155"/>
      <c r="B91" s="156"/>
      <c r="C91" s="29"/>
      <c r="D91" s="102">
        <v>4280</v>
      </c>
      <c r="E91" s="169" t="s">
        <v>51</v>
      </c>
      <c r="F91" s="169"/>
      <c r="G91" s="170">
        <v>506</v>
      </c>
      <c r="H91" s="170"/>
      <c r="I91" s="103">
        <v>506</v>
      </c>
      <c r="J91" s="104">
        <v>0</v>
      </c>
    </row>
    <row r="92" spans="1:10" ht="15" customHeight="1">
      <c r="A92" s="171"/>
      <c r="B92" s="172"/>
      <c r="C92" s="27"/>
      <c r="D92" s="105">
        <v>4300</v>
      </c>
      <c r="E92" s="173" t="s">
        <v>13</v>
      </c>
      <c r="F92" s="173"/>
      <c r="G92" s="174">
        <v>119188</v>
      </c>
      <c r="H92" s="174"/>
      <c r="I92" s="106">
        <v>119188</v>
      </c>
      <c r="J92" s="109">
        <v>0</v>
      </c>
    </row>
    <row r="93" spans="1:10" ht="15" customHeight="1">
      <c r="A93" s="163"/>
      <c r="B93" s="164"/>
      <c r="C93" s="28"/>
      <c r="D93" s="20">
        <v>4360</v>
      </c>
      <c r="E93" s="157" t="s">
        <v>43</v>
      </c>
      <c r="F93" s="157"/>
      <c r="G93" s="158">
        <v>405</v>
      </c>
      <c r="H93" s="158"/>
      <c r="I93" s="17">
        <v>405</v>
      </c>
      <c r="J93" s="101">
        <v>0</v>
      </c>
    </row>
    <row r="94" spans="1:10" ht="15" customHeight="1">
      <c r="A94" s="163"/>
      <c r="B94" s="164"/>
      <c r="C94" s="28"/>
      <c r="D94" s="20">
        <v>4410</v>
      </c>
      <c r="E94" s="157" t="s">
        <v>44</v>
      </c>
      <c r="F94" s="157"/>
      <c r="G94" s="158">
        <v>200</v>
      </c>
      <c r="H94" s="158"/>
      <c r="I94" s="17">
        <v>200</v>
      </c>
      <c r="J94" s="101">
        <v>0</v>
      </c>
    </row>
    <row r="95" spans="1:10" ht="15" customHeight="1">
      <c r="A95" s="163"/>
      <c r="B95" s="164"/>
      <c r="C95" s="28"/>
      <c r="D95" s="20">
        <v>4430</v>
      </c>
      <c r="E95" s="157" t="s">
        <v>14</v>
      </c>
      <c r="F95" s="157"/>
      <c r="G95" s="158">
        <v>1000</v>
      </c>
      <c r="H95" s="158"/>
      <c r="I95" s="17">
        <v>1000</v>
      </c>
      <c r="J95" s="101">
        <v>0</v>
      </c>
    </row>
    <row r="96" spans="1:10" ht="19.5" customHeight="1">
      <c r="A96" s="163"/>
      <c r="B96" s="164"/>
      <c r="C96" s="28"/>
      <c r="D96" s="20">
        <v>4440</v>
      </c>
      <c r="E96" s="157" t="s">
        <v>52</v>
      </c>
      <c r="F96" s="157"/>
      <c r="G96" s="158">
        <v>4376</v>
      </c>
      <c r="H96" s="158"/>
      <c r="I96" s="17">
        <v>4376</v>
      </c>
      <c r="J96" s="101">
        <v>0</v>
      </c>
    </row>
    <row r="97" spans="1:10" ht="26.25" customHeight="1">
      <c r="A97" s="163"/>
      <c r="B97" s="164"/>
      <c r="C97" s="29"/>
      <c r="D97" s="20">
        <v>4700</v>
      </c>
      <c r="E97" s="157" t="s">
        <v>55</v>
      </c>
      <c r="F97" s="157"/>
      <c r="G97" s="158">
        <v>500</v>
      </c>
      <c r="H97" s="158"/>
      <c r="I97" s="17">
        <v>500</v>
      </c>
      <c r="J97" s="101">
        <v>0</v>
      </c>
    </row>
    <row r="98" spans="1:10" ht="19.5" customHeight="1">
      <c r="A98" s="167"/>
      <c r="B98" s="168"/>
      <c r="C98" s="33">
        <v>80114</v>
      </c>
      <c r="D98" s="14"/>
      <c r="E98" s="130" t="s">
        <v>85</v>
      </c>
      <c r="F98" s="130"/>
      <c r="G98" s="131">
        <f>SUM(G99:H115)</f>
        <v>862514</v>
      </c>
      <c r="H98" s="131"/>
      <c r="I98" s="15">
        <f>SUM(I99:I115)</f>
        <v>862514</v>
      </c>
      <c r="J98" s="100">
        <f>SUM(J99:J115)</f>
        <v>0</v>
      </c>
    </row>
    <row r="99" spans="1:10" ht="15" customHeight="1">
      <c r="A99" s="163"/>
      <c r="B99" s="164"/>
      <c r="C99" s="27"/>
      <c r="D99" s="20">
        <v>3020</v>
      </c>
      <c r="E99" s="157" t="s">
        <v>47</v>
      </c>
      <c r="F99" s="157"/>
      <c r="G99" s="158">
        <v>3036</v>
      </c>
      <c r="H99" s="158"/>
      <c r="I99" s="17">
        <v>3036</v>
      </c>
      <c r="J99" s="101">
        <v>0</v>
      </c>
    </row>
    <row r="100" spans="1:10" ht="15" customHeight="1">
      <c r="A100" s="163"/>
      <c r="B100" s="164"/>
      <c r="C100" s="28"/>
      <c r="D100" s="20">
        <v>4010</v>
      </c>
      <c r="E100" s="157" t="s">
        <v>38</v>
      </c>
      <c r="F100" s="157"/>
      <c r="G100" s="158">
        <v>611537</v>
      </c>
      <c r="H100" s="158"/>
      <c r="I100" s="17">
        <v>611537</v>
      </c>
      <c r="J100" s="101">
        <v>0</v>
      </c>
    </row>
    <row r="101" spans="1:10" ht="15" customHeight="1">
      <c r="A101" s="163"/>
      <c r="B101" s="164"/>
      <c r="C101" s="28"/>
      <c r="D101" s="20">
        <v>4040</v>
      </c>
      <c r="E101" s="157" t="s">
        <v>39</v>
      </c>
      <c r="F101" s="157"/>
      <c r="G101" s="158">
        <v>46000</v>
      </c>
      <c r="H101" s="158"/>
      <c r="I101" s="17">
        <v>46000</v>
      </c>
      <c r="J101" s="101">
        <v>0</v>
      </c>
    </row>
    <row r="102" spans="1:10" ht="15" customHeight="1">
      <c r="A102" s="163"/>
      <c r="B102" s="164"/>
      <c r="C102" s="28"/>
      <c r="D102" s="20">
        <v>4110</v>
      </c>
      <c r="E102" s="157" t="s">
        <v>40</v>
      </c>
      <c r="F102" s="157"/>
      <c r="G102" s="158">
        <v>109402</v>
      </c>
      <c r="H102" s="158"/>
      <c r="I102" s="17">
        <v>109402</v>
      </c>
      <c r="J102" s="101">
        <v>0</v>
      </c>
    </row>
    <row r="103" spans="1:10" ht="15" customHeight="1">
      <c r="A103" s="163"/>
      <c r="B103" s="164"/>
      <c r="C103" s="28"/>
      <c r="D103" s="20">
        <v>4120</v>
      </c>
      <c r="E103" s="157" t="s">
        <v>49</v>
      </c>
      <c r="F103" s="157"/>
      <c r="G103" s="158">
        <v>15865</v>
      </c>
      <c r="H103" s="158"/>
      <c r="I103" s="17">
        <v>15865</v>
      </c>
      <c r="J103" s="101">
        <v>0</v>
      </c>
    </row>
    <row r="104" spans="1:10" ht="15" customHeight="1">
      <c r="A104" s="163"/>
      <c r="B104" s="164"/>
      <c r="C104" s="28"/>
      <c r="D104" s="20">
        <v>4170</v>
      </c>
      <c r="E104" s="157" t="s">
        <v>24</v>
      </c>
      <c r="F104" s="157"/>
      <c r="G104" s="158">
        <v>2048</v>
      </c>
      <c r="H104" s="158"/>
      <c r="I104" s="17">
        <v>2048</v>
      </c>
      <c r="J104" s="101">
        <v>0</v>
      </c>
    </row>
    <row r="105" spans="1:10" ht="15" customHeight="1">
      <c r="A105" s="163"/>
      <c r="B105" s="164"/>
      <c r="C105" s="28"/>
      <c r="D105" s="20">
        <v>4210</v>
      </c>
      <c r="E105" s="157" t="s">
        <v>12</v>
      </c>
      <c r="F105" s="157"/>
      <c r="G105" s="158">
        <v>30394</v>
      </c>
      <c r="H105" s="158"/>
      <c r="I105" s="17">
        <v>30394</v>
      </c>
      <c r="J105" s="101">
        <v>0</v>
      </c>
    </row>
    <row r="106" spans="1:10" ht="15" customHeight="1">
      <c r="A106" s="163"/>
      <c r="B106" s="164"/>
      <c r="C106" s="28"/>
      <c r="D106" s="20">
        <v>4260</v>
      </c>
      <c r="E106" s="157" t="s">
        <v>29</v>
      </c>
      <c r="F106" s="157"/>
      <c r="G106" s="158">
        <v>5644</v>
      </c>
      <c r="H106" s="158"/>
      <c r="I106" s="17">
        <v>5644</v>
      </c>
      <c r="J106" s="101">
        <v>0</v>
      </c>
    </row>
    <row r="107" spans="1:10" ht="15" customHeight="1">
      <c r="A107" s="163"/>
      <c r="B107" s="164"/>
      <c r="C107" s="28"/>
      <c r="D107" s="20">
        <v>4270</v>
      </c>
      <c r="E107" s="157" t="s">
        <v>25</v>
      </c>
      <c r="F107" s="157"/>
      <c r="G107" s="158">
        <v>1348</v>
      </c>
      <c r="H107" s="158"/>
      <c r="I107" s="17">
        <v>1348</v>
      </c>
      <c r="J107" s="101">
        <v>0</v>
      </c>
    </row>
    <row r="108" spans="1:10" ht="15" customHeight="1">
      <c r="A108" s="163"/>
      <c r="B108" s="164"/>
      <c r="C108" s="28"/>
      <c r="D108" s="20">
        <v>4280</v>
      </c>
      <c r="E108" s="157" t="s">
        <v>51</v>
      </c>
      <c r="F108" s="157"/>
      <c r="G108" s="158">
        <v>810</v>
      </c>
      <c r="H108" s="158"/>
      <c r="I108" s="17">
        <v>810</v>
      </c>
      <c r="J108" s="101">
        <v>0</v>
      </c>
    </row>
    <row r="109" spans="1:10" ht="15" customHeight="1">
      <c r="A109" s="163"/>
      <c r="B109" s="164"/>
      <c r="C109" s="28"/>
      <c r="D109" s="20">
        <v>4300</v>
      </c>
      <c r="E109" s="157" t="s">
        <v>13</v>
      </c>
      <c r="F109" s="157"/>
      <c r="G109" s="158">
        <v>10922</v>
      </c>
      <c r="H109" s="158"/>
      <c r="I109" s="17">
        <v>10922</v>
      </c>
      <c r="J109" s="101">
        <v>0</v>
      </c>
    </row>
    <row r="110" spans="1:10" ht="15" customHeight="1">
      <c r="A110" s="163"/>
      <c r="B110" s="164"/>
      <c r="C110" s="28"/>
      <c r="D110" s="20">
        <v>4360</v>
      </c>
      <c r="E110" s="157" t="s">
        <v>43</v>
      </c>
      <c r="F110" s="157"/>
      <c r="G110" s="158">
        <v>4774</v>
      </c>
      <c r="H110" s="158"/>
      <c r="I110" s="17">
        <v>4774</v>
      </c>
      <c r="J110" s="101">
        <v>0</v>
      </c>
    </row>
    <row r="111" spans="1:10" ht="15" customHeight="1">
      <c r="A111" s="163"/>
      <c r="B111" s="164"/>
      <c r="C111" s="28"/>
      <c r="D111" s="20">
        <v>4410</v>
      </c>
      <c r="E111" s="157" t="s">
        <v>44</v>
      </c>
      <c r="F111" s="157"/>
      <c r="G111" s="158">
        <v>1500</v>
      </c>
      <c r="H111" s="158"/>
      <c r="I111" s="17">
        <v>1500</v>
      </c>
      <c r="J111" s="101">
        <v>0</v>
      </c>
    </row>
    <row r="112" spans="1:10" ht="15.75" customHeight="1">
      <c r="A112" s="163"/>
      <c r="B112" s="164"/>
      <c r="C112" s="28"/>
      <c r="D112" s="20">
        <v>4440</v>
      </c>
      <c r="E112" s="157" t="s">
        <v>52</v>
      </c>
      <c r="F112" s="157"/>
      <c r="G112" s="158">
        <v>13674</v>
      </c>
      <c r="H112" s="158"/>
      <c r="I112" s="17">
        <v>13674</v>
      </c>
      <c r="J112" s="101">
        <v>0</v>
      </c>
    </row>
    <row r="113" spans="1:10" ht="15" customHeight="1">
      <c r="A113" s="163"/>
      <c r="B113" s="164"/>
      <c r="C113" s="28"/>
      <c r="D113" s="20">
        <v>4480</v>
      </c>
      <c r="E113" s="157" t="s">
        <v>86</v>
      </c>
      <c r="F113" s="157"/>
      <c r="G113" s="158">
        <v>2000</v>
      </c>
      <c r="H113" s="158"/>
      <c r="I113" s="17">
        <v>2000</v>
      </c>
      <c r="J113" s="101">
        <v>0</v>
      </c>
    </row>
    <row r="114" spans="1:10" ht="25.5" customHeight="1">
      <c r="A114" s="163"/>
      <c r="B114" s="164"/>
      <c r="C114" s="28"/>
      <c r="D114" s="20">
        <v>4520</v>
      </c>
      <c r="E114" s="157" t="s">
        <v>26</v>
      </c>
      <c r="F114" s="157"/>
      <c r="G114" s="158">
        <v>1500</v>
      </c>
      <c r="H114" s="158"/>
      <c r="I114" s="17">
        <v>1500</v>
      </c>
      <c r="J114" s="101">
        <v>0</v>
      </c>
    </row>
    <row r="115" spans="1:10" ht="24" customHeight="1">
      <c r="A115" s="163"/>
      <c r="B115" s="164"/>
      <c r="C115" s="29"/>
      <c r="D115" s="20">
        <v>4700</v>
      </c>
      <c r="E115" s="157" t="s">
        <v>55</v>
      </c>
      <c r="F115" s="157"/>
      <c r="G115" s="158">
        <v>2060</v>
      </c>
      <c r="H115" s="158"/>
      <c r="I115" s="17">
        <v>2060</v>
      </c>
      <c r="J115" s="101">
        <v>0</v>
      </c>
    </row>
    <row r="116" spans="1:10" ht="15" customHeight="1">
      <c r="A116" s="167"/>
      <c r="B116" s="168"/>
      <c r="C116" s="33">
        <v>80146</v>
      </c>
      <c r="D116" s="14"/>
      <c r="E116" s="130" t="s">
        <v>87</v>
      </c>
      <c r="F116" s="130"/>
      <c r="G116" s="131">
        <f>SUM(G117:H124)</f>
        <v>117763</v>
      </c>
      <c r="H116" s="131"/>
      <c r="I116" s="15">
        <f>SUM(I117:I124)</f>
        <v>117763</v>
      </c>
      <c r="J116" s="100">
        <f>SUM(J117:J124)</f>
        <v>0</v>
      </c>
    </row>
    <row r="117" spans="1:10" ht="15" customHeight="1">
      <c r="A117" s="163"/>
      <c r="B117" s="164"/>
      <c r="C117" s="27"/>
      <c r="D117" s="20">
        <v>4010</v>
      </c>
      <c r="E117" s="157" t="s">
        <v>38</v>
      </c>
      <c r="F117" s="157"/>
      <c r="G117" s="158">
        <v>16944</v>
      </c>
      <c r="H117" s="158"/>
      <c r="I117" s="17">
        <v>16944</v>
      </c>
      <c r="J117" s="101">
        <v>0</v>
      </c>
    </row>
    <row r="118" spans="1:10" ht="15" customHeight="1">
      <c r="A118" s="163"/>
      <c r="B118" s="164"/>
      <c r="C118" s="28"/>
      <c r="D118" s="20">
        <v>4110</v>
      </c>
      <c r="E118" s="157" t="s">
        <v>40</v>
      </c>
      <c r="F118" s="157"/>
      <c r="G118" s="158">
        <v>2574</v>
      </c>
      <c r="H118" s="158"/>
      <c r="I118" s="17">
        <v>2574</v>
      </c>
      <c r="J118" s="101">
        <v>0</v>
      </c>
    </row>
    <row r="119" spans="1:10" ht="15" customHeight="1">
      <c r="A119" s="163"/>
      <c r="B119" s="164"/>
      <c r="C119" s="28"/>
      <c r="D119" s="20">
        <v>4120</v>
      </c>
      <c r="E119" s="157" t="s">
        <v>49</v>
      </c>
      <c r="F119" s="157"/>
      <c r="G119" s="158">
        <v>415</v>
      </c>
      <c r="H119" s="158"/>
      <c r="I119" s="17">
        <v>415</v>
      </c>
      <c r="J119" s="101">
        <v>0</v>
      </c>
    </row>
    <row r="120" spans="1:10" ht="15" customHeight="1">
      <c r="A120" s="163"/>
      <c r="B120" s="164"/>
      <c r="C120" s="28"/>
      <c r="D120" s="20">
        <v>4170</v>
      </c>
      <c r="E120" s="157" t="s">
        <v>24</v>
      </c>
      <c r="F120" s="157"/>
      <c r="G120" s="158">
        <v>8200</v>
      </c>
      <c r="H120" s="158"/>
      <c r="I120" s="17">
        <v>8200</v>
      </c>
      <c r="J120" s="101">
        <v>0</v>
      </c>
    </row>
    <row r="121" spans="1:10" ht="15" customHeight="1">
      <c r="A121" s="163"/>
      <c r="B121" s="164"/>
      <c r="C121" s="28"/>
      <c r="D121" s="20">
        <v>4210</v>
      </c>
      <c r="E121" s="157" t="s">
        <v>12</v>
      </c>
      <c r="F121" s="157"/>
      <c r="G121" s="158">
        <v>8800</v>
      </c>
      <c r="H121" s="158"/>
      <c r="I121" s="17">
        <v>8800</v>
      </c>
      <c r="J121" s="101">
        <v>0</v>
      </c>
    </row>
    <row r="122" spans="1:10" ht="15" customHeight="1">
      <c r="A122" s="163"/>
      <c r="B122" s="164"/>
      <c r="C122" s="28"/>
      <c r="D122" s="20">
        <v>4300</v>
      </c>
      <c r="E122" s="157" t="s">
        <v>13</v>
      </c>
      <c r="F122" s="157"/>
      <c r="G122" s="158">
        <v>23300</v>
      </c>
      <c r="H122" s="158"/>
      <c r="I122" s="17">
        <v>23300</v>
      </c>
      <c r="J122" s="101">
        <v>0</v>
      </c>
    </row>
    <row r="123" spans="1:10" ht="15" customHeight="1">
      <c r="A123" s="163"/>
      <c r="B123" s="164"/>
      <c r="C123" s="28"/>
      <c r="D123" s="20">
        <v>4410</v>
      </c>
      <c r="E123" s="157" t="s">
        <v>44</v>
      </c>
      <c r="F123" s="157"/>
      <c r="G123" s="158">
        <v>12600</v>
      </c>
      <c r="H123" s="158"/>
      <c r="I123" s="17">
        <v>12600</v>
      </c>
      <c r="J123" s="101">
        <v>0</v>
      </c>
    </row>
    <row r="124" spans="1:10" ht="26.25" customHeight="1">
      <c r="A124" s="163"/>
      <c r="B124" s="164"/>
      <c r="C124" s="29"/>
      <c r="D124" s="20">
        <v>4700</v>
      </c>
      <c r="E124" s="157" t="s">
        <v>55</v>
      </c>
      <c r="F124" s="157"/>
      <c r="G124" s="158">
        <v>44930</v>
      </c>
      <c r="H124" s="158"/>
      <c r="I124" s="17">
        <v>44930</v>
      </c>
      <c r="J124" s="101">
        <v>0</v>
      </c>
    </row>
    <row r="125" spans="1:10" ht="15" customHeight="1">
      <c r="A125" s="167"/>
      <c r="B125" s="168"/>
      <c r="C125" s="33">
        <v>80148</v>
      </c>
      <c r="D125" s="14"/>
      <c r="E125" s="130" t="s">
        <v>88</v>
      </c>
      <c r="F125" s="130"/>
      <c r="G125" s="131">
        <f>SUM(G126:H138)</f>
        <v>1281736</v>
      </c>
      <c r="H125" s="131"/>
      <c r="I125" s="15">
        <f>SUM(I126:I138)</f>
        <v>1281736</v>
      </c>
      <c r="J125" s="100">
        <f>SUM(J126:J138)</f>
        <v>0</v>
      </c>
    </row>
    <row r="126" spans="1:10" ht="15" customHeight="1">
      <c r="A126" s="163"/>
      <c r="B126" s="164"/>
      <c r="C126" s="27"/>
      <c r="D126" s="20">
        <v>3020</v>
      </c>
      <c r="E126" s="157" t="s">
        <v>47</v>
      </c>
      <c r="F126" s="157"/>
      <c r="G126" s="158">
        <v>3288</v>
      </c>
      <c r="H126" s="158"/>
      <c r="I126" s="17">
        <v>3288</v>
      </c>
      <c r="J126" s="101">
        <v>0</v>
      </c>
    </row>
    <row r="127" spans="1:10" ht="15" customHeight="1">
      <c r="A127" s="163"/>
      <c r="B127" s="164"/>
      <c r="C127" s="28"/>
      <c r="D127" s="20">
        <v>4010</v>
      </c>
      <c r="E127" s="157" t="s">
        <v>38</v>
      </c>
      <c r="F127" s="157"/>
      <c r="G127" s="158">
        <v>441466</v>
      </c>
      <c r="H127" s="158"/>
      <c r="I127" s="17">
        <v>441466</v>
      </c>
      <c r="J127" s="101">
        <v>0</v>
      </c>
    </row>
    <row r="128" spans="1:10" ht="15" customHeight="1">
      <c r="A128" s="163"/>
      <c r="B128" s="164"/>
      <c r="C128" s="28"/>
      <c r="D128" s="20">
        <v>4040</v>
      </c>
      <c r="E128" s="157" t="s">
        <v>39</v>
      </c>
      <c r="F128" s="157"/>
      <c r="G128" s="158">
        <v>36200</v>
      </c>
      <c r="H128" s="158"/>
      <c r="I128" s="17">
        <v>36200</v>
      </c>
      <c r="J128" s="101">
        <v>0</v>
      </c>
    </row>
    <row r="129" spans="1:10" ht="15" customHeight="1">
      <c r="A129" s="163"/>
      <c r="B129" s="164"/>
      <c r="C129" s="28"/>
      <c r="D129" s="20">
        <v>4110</v>
      </c>
      <c r="E129" s="157" t="s">
        <v>40</v>
      </c>
      <c r="F129" s="157"/>
      <c r="G129" s="158">
        <v>85720</v>
      </c>
      <c r="H129" s="158"/>
      <c r="I129" s="17">
        <v>85720</v>
      </c>
      <c r="J129" s="101">
        <v>0</v>
      </c>
    </row>
    <row r="130" spans="1:10" ht="15" customHeight="1">
      <c r="A130" s="163"/>
      <c r="B130" s="164"/>
      <c r="C130" s="28"/>
      <c r="D130" s="20">
        <v>4120</v>
      </c>
      <c r="E130" s="157" t="s">
        <v>49</v>
      </c>
      <c r="F130" s="157"/>
      <c r="G130" s="158">
        <v>12217</v>
      </c>
      <c r="H130" s="158"/>
      <c r="I130" s="17">
        <v>12217</v>
      </c>
      <c r="J130" s="101">
        <v>0</v>
      </c>
    </row>
    <row r="131" spans="1:10" ht="15" customHeight="1">
      <c r="A131" s="163"/>
      <c r="B131" s="164"/>
      <c r="C131" s="28"/>
      <c r="D131" s="20">
        <v>4210</v>
      </c>
      <c r="E131" s="157" t="s">
        <v>12</v>
      </c>
      <c r="F131" s="157"/>
      <c r="G131" s="158">
        <v>43212</v>
      </c>
      <c r="H131" s="158"/>
      <c r="I131" s="17">
        <v>43212</v>
      </c>
      <c r="J131" s="101">
        <v>0</v>
      </c>
    </row>
    <row r="132" spans="1:10" ht="15" customHeight="1">
      <c r="A132" s="163"/>
      <c r="B132" s="164"/>
      <c r="C132" s="28"/>
      <c r="D132" s="20">
        <v>4220</v>
      </c>
      <c r="E132" s="157" t="s">
        <v>81</v>
      </c>
      <c r="F132" s="157"/>
      <c r="G132" s="158">
        <v>616000</v>
      </c>
      <c r="H132" s="158"/>
      <c r="I132" s="17">
        <v>616000</v>
      </c>
      <c r="J132" s="101">
        <v>0</v>
      </c>
    </row>
    <row r="133" spans="1:10" ht="15" customHeight="1">
      <c r="A133" s="163"/>
      <c r="B133" s="164"/>
      <c r="C133" s="28"/>
      <c r="D133" s="20">
        <v>4260</v>
      </c>
      <c r="E133" s="157" t="s">
        <v>29</v>
      </c>
      <c r="F133" s="157"/>
      <c r="G133" s="158">
        <v>16454</v>
      </c>
      <c r="H133" s="158"/>
      <c r="I133" s="17">
        <v>16454</v>
      </c>
      <c r="J133" s="101">
        <v>0</v>
      </c>
    </row>
    <row r="134" spans="1:10" ht="15" customHeight="1">
      <c r="A134" s="163"/>
      <c r="B134" s="164"/>
      <c r="C134" s="28"/>
      <c r="D134" s="20">
        <v>4270</v>
      </c>
      <c r="E134" s="157" t="s">
        <v>25</v>
      </c>
      <c r="F134" s="157"/>
      <c r="G134" s="158">
        <v>3990</v>
      </c>
      <c r="H134" s="158"/>
      <c r="I134" s="17">
        <v>3990</v>
      </c>
      <c r="J134" s="101">
        <v>0</v>
      </c>
    </row>
    <row r="135" spans="1:10" ht="15" customHeight="1">
      <c r="A135" s="163"/>
      <c r="B135" s="164"/>
      <c r="C135" s="28"/>
      <c r="D135" s="20">
        <v>4280</v>
      </c>
      <c r="E135" s="157" t="s">
        <v>51</v>
      </c>
      <c r="F135" s="157"/>
      <c r="G135" s="158">
        <v>1423</v>
      </c>
      <c r="H135" s="158"/>
      <c r="I135" s="17">
        <v>1423</v>
      </c>
      <c r="J135" s="101">
        <v>0</v>
      </c>
    </row>
    <row r="136" spans="1:10" ht="15" customHeight="1">
      <c r="A136" s="163"/>
      <c r="B136" s="164"/>
      <c r="C136" s="28"/>
      <c r="D136" s="20">
        <v>4300</v>
      </c>
      <c r="E136" s="157" t="s">
        <v>13</v>
      </c>
      <c r="F136" s="157"/>
      <c r="G136" s="158">
        <v>1751</v>
      </c>
      <c r="H136" s="158"/>
      <c r="I136" s="17">
        <v>1751</v>
      </c>
      <c r="J136" s="101">
        <v>0</v>
      </c>
    </row>
    <row r="137" spans="1:10" ht="15" customHeight="1">
      <c r="A137" s="155"/>
      <c r="B137" s="156"/>
      <c r="C137" s="29"/>
      <c r="D137" s="102">
        <v>4410</v>
      </c>
      <c r="E137" s="169" t="s">
        <v>44</v>
      </c>
      <c r="F137" s="169"/>
      <c r="G137" s="170">
        <v>50</v>
      </c>
      <c r="H137" s="170"/>
      <c r="I137" s="103">
        <v>50</v>
      </c>
      <c r="J137" s="104">
        <v>0</v>
      </c>
    </row>
    <row r="138" spans="1:10" ht="15.75" customHeight="1">
      <c r="A138" s="171"/>
      <c r="B138" s="172"/>
      <c r="C138" s="134"/>
      <c r="D138" s="105">
        <v>4440</v>
      </c>
      <c r="E138" s="173" t="s">
        <v>52</v>
      </c>
      <c r="F138" s="173"/>
      <c r="G138" s="174">
        <v>19965</v>
      </c>
      <c r="H138" s="174"/>
      <c r="I138" s="106">
        <v>19965</v>
      </c>
      <c r="J138" s="109">
        <v>0</v>
      </c>
    </row>
    <row r="139" spans="1:10" ht="15" customHeight="1">
      <c r="A139" s="167"/>
      <c r="B139" s="168"/>
      <c r="C139" s="33">
        <v>80195</v>
      </c>
      <c r="D139" s="14"/>
      <c r="E139" s="223" t="s">
        <v>17</v>
      </c>
      <c r="F139" s="223"/>
      <c r="G139" s="224">
        <f>SUM(G140:H141)</f>
        <v>138800</v>
      </c>
      <c r="H139" s="224"/>
      <c r="I139" s="15">
        <f>SUM(I140:I141)</f>
        <v>138800</v>
      </c>
      <c r="J139" s="100">
        <f>SUM(J141)</f>
        <v>0</v>
      </c>
    </row>
    <row r="140" spans="1:10" ht="15" customHeight="1">
      <c r="A140" s="74"/>
      <c r="B140" s="76"/>
      <c r="C140" s="77"/>
      <c r="D140" s="20">
        <v>4300</v>
      </c>
      <c r="E140" s="157" t="s">
        <v>13</v>
      </c>
      <c r="F140" s="157"/>
      <c r="G140" s="227">
        <v>3600</v>
      </c>
      <c r="H140" s="228"/>
      <c r="I140" s="75">
        <v>3600</v>
      </c>
      <c r="J140" s="135">
        <v>0</v>
      </c>
    </row>
    <row r="141" spans="1:10" ht="15.75" customHeight="1">
      <c r="A141" s="155"/>
      <c r="B141" s="156"/>
      <c r="C141" s="29"/>
      <c r="D141" s="20">
        <v>4440</v>
      </c>
      <c r="E141" s="225" t="s">
        <v>52</v>
      </c>
      <c r="F141" s="225"/>
      <c r="G141" s="226">
        <v>135200</v>
      </c>
      <c r="H141" s="226"/>
      <c r="I141" s="17">
        <v>135200</v>
      </c>
      <c r="J141" s="101">
        <v>0</v>
      </c>
    </row>
    <row r="142" spans="1:10" ht="15" customHeight="1">
      <c r="A142" s="159">
        <v>854</v>
      </c>
      <c r="B142" s="160"/>
      <c r="C142" s="21"/>
      <c r="D142" s="7"/>
      <c r="E142" s="161" t="s">
        <v>110</v>
      </c>
      <c r="F142" s="161"/>
      <c r="G142" s="127">
        <f>SUM(G154,G143)</f>
        <v>538374</v>
      </c>
      <c r="H142" s="127"/>
      <c r="I142" s="8">
        <f>SUM(I154,I143)</f>
        <v>538374</v>
      </c>
      <c r="J142" s="99">
        <f>SUM(J154,J143)</f>
        <v>0</v>
      </c>
    </row>
    <row r="143" spans="1:10" ht="15" customHeight="1">
      <c r="A143" s="128"/>
      <c r="B143" s="129"/>
      <c r="C143" s="31">
        <v>85401</v>
      </c>
      <c r="D143" s="14"/>
      <c r="E143" s="130" t="s">
        <v>111</v>
      </c>
      <c r="F143" s="130"/>
      <c r="G143" s="131">
        <f>SUM(G144:H153)</f>
        <v>513374</v>
      </c>
      <c r="H143" s="131"/>
      <c r="I143" s="15">
        <f>SUM(I144:I153)</f>
        <v>513374</v>
      </c>
      <c r="J143" s="100">
        <f>SUM(J144:J153)</f>
        <v>0</v>
      </c>
    </row>
    <row r="144" spans="1:10" ht="15" customHeight="1">
      <c r="A144" s="163"/>
      <c r="B144" s="164"/>
      <c r="C144" s="27"/>
      <c r="D144" s="20">
        <v>3020</v>
      </c>
      <c r="E144" s="157" t="s">
        <v>47</v>
      </c>
      <c r="F144" s="157"/>
      <c r="G144" s="158">
        <v>1623</v>
      </c>
      <c r="H144" s="158"/>
      <c r="I144" s="17">
        <v>1623</v>
      </c>
      <c r="J144" s="101">
        <v>0</v>
      </c>
    </row>
    <row r="145" spans="1:10" ht="15" customHeight="1">
      <c r="A145" s="163"/>
      <c r="B145" s="164"/>
      <c r="C145" s="28"/>
      <c r="D145" s="20">
        <v>4010</v>
      </c>
      <c r="E145" s="157" t="s">
        <v>38</v>
      </c>
      <c r="F145" s="157"/>
      <c r="G145" s="158">
        <v>372951</v>
      </c>
      <c r="H145" s="158"/>
      <c r="I145" s="17">
        <v>372951</v>
      </c>
      <c r="J145" s="101">
        <v>0</v>
      </c>
    </row>
    <row r="146" spans="1:10" ht="15" customHeight="1">
      <c r="A146" s="163"/>
      <c r="B146" s="164"/>
      <c r="C146" s="28"/>
      <c r="D146" s="20">
        <v>4040</v>
      </c>
      <c r="E146" s="157" t="s">
        <v>39</v>
      </c>
      <c r="F146" s="157"/>
      <c r="G146" s="158">
        <v>27650</v>
      </c>
      <c r="H146" s="158"/>
      <c r="I146" s="17">
        <v>27650</v>
      </c>
      <c r="J146" s="101">
        <v>0</v>
      </c>
    </row>
    <row r="147" spans="1:10" ht="15" customHeight="1">
      <c r="A147" s="163"/>
      <c r="B147" s="164"/>
      <c r="C147" s="28"/>
      <c r="D147" s="20">
        <v>4110</v>
      </c>
      <c r="E147" s="157" t="s">
        <v>40</v>
      </c>
      <c r="F147" s="157"/>
      <c r="G147" s="158">
        <v>66714</v>
      </c>
      <c r="H147" s="158"/>
      <c r="I147" s="17">
        <v>66714</v>
      </c>
      <c r="J147" s="101">
        <v>0</v>
      </c>
    </row>
    <row r="148" spans="1:10" ht="15" customHeight="1">
      <c r="A148" s="163"/>
      <c r="B148" s="164"/>
      <c r="C148" s="28"/>
      <c r="D148" s="20">
        <v>4120</v>
      </c>
      <c r="E148" s="157" t="s">
        <v>49</v>
      </c>
      <c r="F148" s="157"/>
      <c r="G148" s="158">
        <v>9509</v>
      </c>
      <c r="H148" s="158"/>
      <c r="I148" s="17">
        <v>9509</v>
      </c>
      <c r="J148" s="101">
        <v>0</v>
      </c>
    </row>
    <row r="149" spans="1:10" ht="15" customHeight="1">
      <c r="A149" s="163"/>
      <c r="B149" s="164"/>
      <c r="C149" s="28"/>
      <c r="D149" s="20">
        <v>4210</v>
      </c>
      <c r="E149" s="157" t="s">
        <v>12</v>
      </c>
      <c r="F149" s="157"/>
      <c r="G149" s="158">
        <v>8704</v>
      </c>
      <c r="H149" s="158"/>
      <c r="I149" s="17">
        <v>8704</v>
      </c>
      <c r="J149" s="101">
        <v>0</v>
      </c>
    </row>
    <row r="150" spans="1:10" ht="15.75" customHeight="1">
      <c r="A150" s="163"/>
      <c r="B150" s="164"/>
      <c r="C150" s="28"/>
      <c r="D150" s="20">
        <v>4240</v>
      </c>
      <c r="E150" s="157" t="s">
        <v>77</v>
      </c>
      <c r="F150" s="157"/>
      <c r="G150" s="158">
        <v>5000</v>
      </c>
      <c r="H150" s="158"/>
      <c r="I150" s="17">
        <v>5000</v>
      </c>
      <c r="J150" s="101">
        <v>0</v>
      </c>
    </row>
    <row r="151" spans="1:10" ht="15" customHeight="1">
      <c r="A151" s="163"/>
      <c r="B151" s="164"/>
      <c r="C151" s="28"/>
      <c r="D151" s="20">
        <v>4280</v>
      </c>
      <c r="E151" s="157" t="s">
        <v>51</v>
      </c>
      <c r="F151" s="157"/>
      <c r="G151" s="158">
        <v>810</v>
      </c>
      <c r="H151" s="158"/>
      <c r="I151" s="17">
        <v>810</v>
      </c>
      <c r="J151" s="101">
        <v>0</v>
      </c>
    </row>
    <row r="152" spans="1:10" ht="18.75" customHeight="1">
      <c r="A152" s="163"/>
      <c r="B152" s="164"/>
      <c r="C152" s="28"/>
      <c r="D152" s="20">
        <v>4440</v>
      </c>
      <c r="E152" s="157" t="s">
        <v>52</v>
      </c>
      <c r="F152" s="157"/>
      <c r="G152" s="158">
        <v>20160</v>
      </c>
      <c r="H152" s="158"/>
      <c r="I152" s="17">
        <v>20160</v>
      </c>
      <c r="J152" s="101">
        <v>0</v>
      </c>
    </row>
    <row r="153" spans="1:10" ht="23.25" customHeight="1">
      <c r="A153" s="163"/>
      <c r="B153" s="164"/>
      <c r="C153" s="29"/>
      <c r="D153" s="20">
        <v>4700</v>
      </c>
      <c r="E153" s="157" t="s">
        <v>55</v>
      </c>
      <c r="F153" s="157"/>
      <c r="G153" s="158">
        <v>253</v>
      </c>
      <c r="H153" s="158"/>
      <c r="I153" s="17">
        <v>253</v>
      </c>
      <c r="J153" s="101">
        <v>0</v>
      </c>
    </row>
    <row r="154" spans="1:10" ht="15" customHeight="1">
      <c r="A154" s="167"/>
      <c r="B154" s="168"/>
      <c r="C154" s="32">
        <v>85415</v>
      </c>
      <c r="D154" s="14"/>
      <c r="E154" s="130" t="s">
        <v>112</v>
      </c>
      <c r="F154" s="130"/>
      <c r="G154" s="131">
        <f>SUM(G155)</f>
        <v>25000</v>
      </c>
      <c r="H154" s="131"/>
      <c r="I154" s="15">
        <f>SUM(I155)</f>
        <v>25000</v>
      </c>
      <c r="J154" s="100">
        <f>SUM(J155)</f>
        <v>0</v>
      </c>
    </row>
    <row r="155" spans="1:10" ht="15" customHeight="1">
      <c r="A155" s="155"/>
      <c r="B155" s="165"/>
      <c r="C155" s="20"/>
      <c r="D155" s="16">
        <v>3260</v>
      </c>
      <c r="E155" s="157" t="s">
        <v>114</v>
      </c>
      <c r="F155" s="157"/>
      <c r="G155" s="158">
        <v>25000</v>
      </c>
      <c r="H155" s="158"/>
      <c r="I155" s="17">
        <v>25000</v>
      </c>
      <c r="J155" s="101">
        <v>0</v>
      </c>
    </row>
    <row r="156" spans="1:10" ht="15" customHeight="1">
      <c r="A156" s="175" t="s">
        <v>130</v>
      </c>
      <c r="B156" s="176"/>
      <c r="C156" s="200"/>
      <c r="D156" s="200"/>
      <c r="E156" s="200"/>
      <c r="F156" s="200"/>
      <c r="G156" s="178">
        <f>SUM(G142,G10)</f>
        <v>22045815</v>
      </c>
      <c r="H156" s="178"/>
      <c r="I156" s="111">
        <f>SUM(I142,I10)</f>
        <v>22045815</v>
      </c>
      <c r="J156" s="112">
        <f>SUM(J142,J10)</f>
        <v>0</v>
      </c>
    </row>
    <row r="158" spans="7:8" ht="12.75">
      <c r="G158" s="153"/>
      <c r="H158" s="154"/>
    </row>
  </sheetData>
  <sheetProtection/>
  <mergeCells count="452">
    <mergeCell ref="A9:B9"/>
    <mergeCell ref="E9:F9"/>
    <mergeCell ref="G9:H9"/>
    <mergeCell ref="J4:J8"/>
    <mergeCell ref="A3:B8"/>
    <mergeCell ref="C3:C8"/>
    <mergeCell ref="D3:D8"/>
    <mergeCell ref="E3:F8"/>
    <mergeCell ref="G3:H8"/>
    <mergeCell ref="I4:I8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  <mergeCell ref="A13:B13"/>
    <mergeCell ref="E13:F13"/>
    <mergeCell ref="G13:H13"/>
    <mergeCell ref="A14:B14"/>
    <mergeCell ref="E14:F14"/>
    <mergeCell ref="G14:H14"/>
    <mergeCell ref="A15:B15"/>
    <mergeCell ref="E15:F15"/>
    <mergeCell ref="G15:H15"/>
    <mergeCell ref="A16:B16"/>
    <mergeCell ref="E16:F16"/>
    <mergeCell ref="G16:H16"/>
    <mergeCell ref="A17:B17"/>
    <mergeCell ref="E17:F17"/>
    <mergeCell ref="G17:H17"/>
    <mergeCell ref="A18:B18"/>
    <mergeCell ref="E18:F18"/>
    <mergeCell ref="G18:H18"/>
    <mergeCell ref="A19:B19"/>
    <mergeCell ref="E19:F19"/>
    <mergeCell ref="G19:H19"/>
    <mergeCell ref="A20:B20"/>
    <mergeCell ref="E20:F20"/>
    <mergeCell ref="G20:H20"/>
    <mergeCell ref="A21:B21"/>
    <mergeCell ref="E21:F21"/>
    <mergeCell ref="G21:H21"/>
    <mergeCell ref="A22:B22"/>
    <mergeCell ref="E22:F22"/>
    <mergeCell ref="G22:H22"/>
    <mergeCell ref="A23:B23"/>
    <mergeCell ref="E23:F23"/>
    <mergeCell ref="G23:H23"/>
    <mergeCell ref="A25:B25"/>
    <mergeCell ref="E25:F25"/>
    <mergeCell ref="G25:H25"/>
    <mergeCell ref="A24:B24"/>
    <mergeCell ref="E24:F24"/>
    <mergeCell ref="G24:H24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A37:B37"/>
    <mergeCell ref="E37:F37"/>
    <mergeCell ref="G37:H37"/>
    <mergeCell ref="A38:B38"/>
    <mergeCell ref="E38:F38"/>
    <mergeCell ref="G38:H38"/>
    <mergeCell ref="A39:B39"/>
    <mergeCell ref="E39:F39"/>
    <mergeCell ref="G39:H39"/>
    <mergeCell ref="A40:B40"/>
    <mergeCell ref="E40:F40"/>
    <mergeCell ref="G40:H40"/>
    <mergeCell ref="A41:B41"/>
    <mergeCell ref="E41:F41"/>
    <mergeCell ref="G41:H41"/>
    <mergeCell ref="A42:B42"/>
    <mergeCell ref="E42:F42"/>
    <mergeCell ref="G42:H42"/>
    <mergeCell ref="A43:B43"/>
    <mergeCell ref="E43:F43"/>
    <mergeCell ref="G43:H43"/>
    <mergeCell ref="A44:B44"/>
    <mergeCell ref="E44:F44"/>
    <mergeCell ref="G44:H44"/>
    <mergeCell ref="A45:B45"/>
    <mergeCell ref="E45:F45"/>
    <mergeCell ref="G45:H45"/>
    <mergeCell ref="A46:B46"/>
    <mergeCell ref="E46:F46"/>
    <mergeCell ref="G46:H46"/>
    <mergeCell ref="A47:B47"/>
    <mergeCell ref="E47:F47"/>
    <mergeCell ref="G47:H47"/>
    <mergeCell ref="A48:B48"/>
    <mergeCell ref="E48:F48"/>
    <mergeCell ref="G48:H48"/>
    <mergeCell ref="A49:B49"/>
    <mergeCell ref="E49:F49"/>
    <mergeCell ref="G49:H49"/>
    <mergeCell ref="A50:B50"/>
    <mergeCell ref="E50:F50"/>
    <mergeCell ref="G50:H50"/>
    <mergeCell ref="A51:B51"/>
    <mergeCell ref="E51:F51"/>
    <mergeCell ref="G51:H51"/>
    <mergeCell ref="A52:B52"/>
    <mergeCell ref="E52:F52"/>
    <mergeCell ref="G52:H52"/>
    <mergeCell ref="A53:B53"/>
    <mergeCell ref="E53:F53"/>
    <mergeCell ref="G53:H53"/>
    <mergeCell ref="A54:B54"/>
    <mergeCell ref="E54:F54"/>
    <mergeCell ref="G54:H54"/>
    <mergeCell ref="A55:B55"/>
    <mergeCell ref="E55:F55"/>
    <mergeCell ref="G55:H55"/>
    <mergeCell ref="A56:B56"/>
    <mergeCell ref="E56:F56"/>
    <mergeCell ref="G56:H56"/>
    <mergeCell ref="A59:B59"/>
    <mergeCell ref="E59:F59"/>
    <mergeCell ref="G59:H59"/>
    <mergeCell ref="A57:B57"/>
    <mergeCell ref="E57:F57"/>
    <mergeCell ref="G57:H57"/>
    <mergeCell ref="A58:B58"/>
    <mergeCell ref="E58:F58"/>
    <mergeCell ref="G58:H58"/>
    <mergeCell ref="A60:B60"/>
    <mergeCell ref="E60:F60"/>
    <mergeCell ref="G60:H60"/>
    <mergeCell ref="A61:B61"/>
    <mergeCell ref="E61:F61"/>
    <mergeCell ref="G61:H61"/>
    <mergeCell ref="A62:B62"/>
    <mergeCell ref="E62:F62"/>
    <mergeCell ref="G62:H62"/>
    <mergeCell ref="A63:B63"/>
    <mergeCell ref="E63:F63"/>
    <mergeCell ref="G63:H63"/>
    <mergeCell ref="A64:B64"/>
    <mergeCell ref="E64:F64"/>
    <mergeCell ref="G64:H64"/>
    <mergeCell ref="A65:B65"/>
    <mergeCell ref="E65:F65"/>
    <mergeCell ref="G65:H65"/>
    <mergeCell ref="A66:B66"/>
    <mergeCell ref="E66:F66"/>
    <mergeCell ref="G66:H66"/>
    <mergeCell ref="A67:B67"/>
    <mergeCell ref="E67:F67"/>
    <mergeCell ref="G67:H67"/>
    <mergeCell ref="A68:B68"/>
    <mergeCell ref="E68:F68"/>
    <mergeCell ref="G68:H68"/>
    <mergeCell ref="A69:B69"/>
    <mergeCell ref="E69:F69"/>
    <mergeCell ref="G69:H69"/>
    <mergeCell ref="A70:B70"/>
    <mergeCell ref="E70:F70"/>
    <mergeCell ref="G70:H70"/>
    <mergeCell ref="A71:B71"/>
    <mergeCell ref="E71:F71"/>
    <mergeCell ref="G71:H71"/>
    <mergeCell ref="A72:B72"/>
    <mergeCell ref="E72:F72"/>
    <mergeCell ref="G72:H72"/>
    <mergeCell ref="A73:B73"/>
    <mergeCell ref="E73:F73"/>
    <mergeCell ref="G73:H73"/>
    <mergeCell ref="A76:B76"/>
    <mergeCell ref="E76:F76"/>
    <mergeCell ref="G76:H76"/>
    <mergeCell ref="A74:B74"/>
    <mergeCell ref="E74:F74"/>
    <mergeCell ref="G74:H74"/>
    <mergeCell ref="A75:B75"/>
    <mergeCell ref="E75:F75"/>
    <mergeCell ref="G75:H75"/>
    <mergeCell ref="A77:B77"/>
    <mergeCell ref="E77:F77"/>
    <mergeCell ref="G77:H77"/>
    <mergeCell ref="A78:B78"/>
    <mergeCell ref="E78:F78"/>
    <mergeCell ref="G78:H78"/>
    <mergeCell ref="A79:B79"/>
    <mergeCell ref="E79:F79"/>
    <mergeCell ref="G79:H79"/>
    <mergeCell ref="A80:B80"/>
    <mergeCell ref="E80:F80"/>
    <mergeCell ref="G80:H80"/>
    <mergeCell ref="A81:B81"/>
    <mergeCell ref="E81:F81"/>
    <mergeCell ref="G81:H81"/>
    <mergeCell ref="A82:B82"/>
    <mergeCell ref="E82:F82"/>
    <mergeCell ref="G82:H82"/>
    <mergeCell ref="A83:B83"/>
    <mergeCell ref="E83:F83"/>
    <mergeCell ref="G83:H83"/>
    <mergeCell ref="A84:B84"/>
    <mergeCell ref="E84:F84"/>
    <mergeCell ref="G84:H84"/>
    <mergeCell ref="A85:B85"/>
    <mergeCell ref="E85:F85"/>
    <mergeCell ref="G85:H85"/>
    <mergeCell ref="A86:B86"/>
    <mergeCell ref="E86:F86"/>
    <mergeCell ref="G86:H86"/>
    <mergeCell ref="A87:B87"/>
    <mergeCell ref="E87:F87"/>
    <mergeCell ref="G87:H87"/>
    <mergeCell ref="A88:B88"/>
    <mergeCell ref="E88:F88"/>
    <mergeCell ref="G88:H88"/>
    <mergeCell ref="A89:B89"/>
    <mergeCell ref="E89:F89"/>
    <mergeCell ref="G89:H89"/>
    <mergeCell ref="A90:B90"/>
    <mergeCell ref="E90:F90"/>
    <mergeCell ref="G90:H90"/>
    <mergeCell ref="A91:B91"/>
    <mergeCell ref="E91:F91"/>
    <mergeCell ref="G91:H91"/>
    <mergeCell ref="A92:B92"/>
    <mergeCell ref="E92:F92"/>
    <mergeCell ref="G92:H92"/>
    <mergeCell ref="A93:B93"/>
    <mergeCell ref="E93:F93"/>
    <mergeCell ref="G93:H93"/>
    <mergeCell ref="A94:B94"/>
    <mergeCell ref="E94:F94"/>
    <mergeCell ref="G94:H94"/>
    <mergeCell ref="A95:B95"/>
    <mergeCell ref="E95:F95"/>
    <mergeCell ref="G95:H95"/>
    <mergeCell ref="A96:B96"/>
    <mergeCell ref="E96:F96"/>
    <mergeCell ref="G96:H96"/>
    <mergeCell ref="A97:B97"/>
    <mergeCell ref="E97:F97"/>
    <mergeCell ref="G97:H97"/>
    <mergeCell ref="A98:B98"/>
    <mergeCell ref="E98:F98"/>
    <mergeCell ref="G98:H98"/>
    <mergeCell ref="A99:B99"/>
    <mergeCell ref="E99:F99"/>
    <mergeCell ref="G99:H99"/>
    <mergeCell ref="A100:B100"/>
    <mergeCell ref="E100:F100"/>
    <mergeCell ref="G100:H100"/>
    <mergeCell ref="A101:B101"/>
    <mergeCell ref="E101:F101"/>
    <mergeCell ref="G101:H101"/>
    <mergeCell ref="A102:B102"/>
    <mergeCell ref="E102:F102"/>
    <mergeCell ref="G102:H102"/>
    <mergeCell ref="A103:B103"/>
    <mergeCell ref="E103:F103"/>
    <mergeCell ref="G103:H103"/>
    <mergeCell ref="A104:B104"/>
    <mergeCell ref="E104:F104"/>
    <mergeCell ref="G104:H104"/>
    <mergeCell ref="A105:B105"/>
    <mergeCell ref="E105:F105"/>
    <mergeCell ref="G105:H105"/>
    <mergeCell ref="A106:B106"/>
    <mergeCell ref="E106:F106"/>
    <mergeCell ref="G106:H106"/>
    <mergeCell ref="A109:B109"/>
    <mergeCell ref="E109:F109"/>
    <mergeCell ref="G109:H109"/>
    <mergeCell ref="A107:B107"/>
    <mergeCell ref="E107:F107"/>
    <mergeCell ref="G107:H107"/>
    <mergeCell ref="A108:B108"/>
    <mergeCell ref="E108:F108"/>
    <mergeCell ref="G108:H108"/>
    <mergeCell ref="A110:B110"/>
    <mergeCell ref="E110:F110"/>
    <mergeCell ref="G110:H110"/>
    <mergeCell ref="A111:B111"/>
    <mergeCell ref="E111:F111"/>
    <mergeCell ref="G111:H111"/>
    <mergeCell ref="A112:B112"/>
    <mergeCell ref="E112:F112"/>
    <mergeCell ref="G112:H112"/>
    <mergeCell ref="A113:B113"/>
    <mergeCell ref="E113:F113"/>
    <mergeCell ref="G113:H113"/>
    <mergeCell ref="A114:B114"/>
    <mergeCell ref="E114:F114"/>
    <mergeCell ref="G114:H114"/>
    <mergeCell ref="A115:B115"/>
    <mergeCell ref="E115:F115"/>
    <mergeCell ref="G115:H115"/>
    <mergeCell ref="A116:B116"/>
    <mergeCell ref="E116:F116"/>
    <mergeCell ref="G116:H116"/>
    <mergeCell ref="A117:B117"/>
    <mergeCell ref="E117:F117"/>
    <mergeCell ref="G117:H117"/>
    <mergeCell ref="A118:B118"/>
    <mergeCell ref="E118:F118"/>
    <mergeCell ref="G118:H118"/>
    <mergeCell ref="A119:B119"/>
    <mergeCell ref="E119:F119"/>
    <mergeCell ref="G119:H119"/>
    <mergeCell ref="A120:B120"/>
    <mergeCell ref="E120:F120"/>
    <mergeCell ref="G120:H120"/>
    <mergeCell ref="A121:B121"/>
    <mergeCell ref="E121:F121"/>
    <mergeCell ref="G121:H121"/>
    <mergeCell ref="A122:B122"/>
    <mergeCell ref="E122:F122"/>
    <mergeCell ref="G122:H122"/>
    <mergeCell ref="A123:B123"/>
    <mergeCell ref="E123:F123"/>
    <mergeCell ref="G123:H123"/>
    <mergeCell ref="A124:B124"/>
    <mergeCell ref="E124:F124"/>
    <mergeCell ref="G124:H124"/>
    <mergeCell ref="A125:B125"/>
    <mergeCell ref="E125:F125"/>
    <mergeCell ref="G125:H125"/>
    <mergeCell ref="A126:B126"/>
    <mergeCell ref="E126:F126"/>
    <mergeCell ref="G126:H126"/>
    <mergeCell ref="A127:B127"/>
    <mergeCell ref="E127:F127"/>
    <mergeCell ref="G127:H127"/>
    <mergeCell ref="A128:B128"/>
    <mergeCell ref="E128:F128"/>
    <mergeCell ref="G128:H128"/>
    <mergeCell ref="A129:B129"/>
    <mergeCell ref="E129:F129"/>
    <mergeCell ref="G129:H129"/>
    <mergeCell ref="A130:B130"/>
    <mergeCell ref="E130:F130"/>
    <mergeCell ref="G130:H130"/>
    <mergeCell ref="A131:B131"/>
    <mergeCell ref="E131:F131"/>
    <mergeCell ref="G131:H131"/>
    <mergeCell ref="A132:B132"/>
    <mergeCell ref="E132:F132"/>
    <mergeCell ref="G132:H132"/>
    <mergeCell ref="A133:B133"/>
    <mergeCell ref="E133:F133"/>
    <mergeCell ref="G133:H133"/>
    <mergeCell ref="A134:B134"/>
    <mergeCell ref="E134:F134"/>
    <mergeCell ref="G134:H134"/>
    <mergeCell ref="A135:B135"/>
    <mergeCell ref="E135:F135"/>
    <mergeCell ref="G135:H135"/>
    <mergeCell ref="A136:B136"/>
    <mergeCell ref="E136:F136"/>
    <mergeCell ref="G136:H136"/>
    <mergeCell ref="A137:B137"/>
    <mergeCell ref="E137:F137"/>
    <mergeCell ref="G137:H137"/>
    <mergeCell ref="A138:B138"/>
    <mergeCell ref="E138:F138"/>
    <mergeCell ref="G138:H138"/>
    <mergeCell ref="A139:B139"/>
    <mergeCell ref="E139:F139"/>
    <mergeCell ref="G139:H139"/>
    <mergeCell ref="A141:B141"/>
    <mergeCell ref="E141:F141"/>
    <mergeCell ref="G141:H141"/>
    <mergeCell ref="E140:F140"/>
    <mergeCell ref="G140:H140"/>
    <mergeCell ref="A142:B142"/>
    <mergeCell ref="E142:F142"/>
    <mergeCell ref="G142:H142"/>
    <mergeCell ref="A143:B143"/>
    <mergeCell ref="E143:F143"/>
    <mergeCell ref="G143:H143"/>
    <mergeCell ref="A144:B144"/>
    <mergeCell ref="E144:F144"/>
    <mergeCell ref="G144:H144"/>
    <mergeCell ref="A145:B145"/>
    <mergeCell ref="E145:F145"/>
    <mergeCell ref="G145:H145"/>
    <mergeCell ref="A146:B146"/>
    <mergeCell ref="E146:F146"/>
    <mergeCell ref="G146:H146"/>
    <mergeCell ref="A147:B147"/>
    <mergeCell ref="E147:F147"/>
    <mergeCell ref="G147:H147"/>
    <mergeCell ref="A148:B148"/>
    <mergeCell ref="E148:F148"/>
    <mergeCell ref="G148:H148"/>
    <mergeCell ref="G152:H152"/>
    <mergeCell ref="A149:B149"/>
    <mergeCell ref="E149:F149"/>
    <mergeCell ref="G149:H149"/>
    <mergeCell ref="A150:B150"/>
    <mergeCell ref="E150:F150"/>
    <mergeCell ref="G150:H150"/>
    <mergeCell ref="E152:F152"/>
    <mergeCell ref="A156:F156"/>
    <mergeCell ref="G156:H156"/>
    <mergeCell ref="A153:B153"/>
    <mergeCell ref="E153:F153"/>
    <mergeCell ref="G153:H153"/>
    <mergeCell ref="A154:B154"/>
    <mergeCell ref="E154:F154"/>
    <mergeCell ref="G154:H154"/>
    <mergeCell ref="G158:H158"/>
    <mergeCell ref="G1:J1"/>
    <mergeCell ref="A2:J2"/>
    <mergeCell ref="A155:B155"/>
    <mergeCell ref="E155:F155"/>
    <mergeCell ref="G155:H155"/>
    <mergeCell ref="A151:B151"/>
    <mergeCell ref="E151:F151"/>
    <mergeCell ref="G151:H151"/>
    <mergeCell ref="A152:B1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82">
      <selection activeCell="I16" sqref="I16"/>
    </sheetView>
  </sheetViews>
  <sheetFormatPr defaultColWidth="9.33203125" defaultRowHeight="12.75"/>
  <cols>
    <col min="1" max="1" width="6.5" style="1" customWidth="1"/>
    <col min="2" max="2" width="1.171875" style="1" customWidth="1"/>
    <col min="3" max="3" width="10" style="1" customWidth="1"/>
    <col min="4" max="4" width="5.83203125" style="1" customWidth="1"/>
    <col min="5" max="5" width="6.33203125" style="1" customWidth="1"/>
    <col min="6" max="6" width="39.83203125" style="1" customWidth="1"/>
    <col min="7" max="7" width="7" style="1" customWidth="1"/>
    <col min="8" max="8" width="8.5" style="1" customWidth="1"/>
    <col min="9" max="9" width="14.66015625" style="1" customWidth="1"/>
    <col min="10" max="10" width="12.5" style="1" customWidth="1"/>
    <col min="11" max="11" width="15" style="0" bestFit="1" customWidth="1"/>
  </cols>
  <sheetData>
    <row r="1" spans="7:10" s="10" customFormat="1" ht="50.25" customHeight="1">
      <c r="G1" s="201" t="s">
        <v>140</v>
      </c>
      <c r="H1" s="201"/>
      <c r="I1" s="201"/>
      <c r="J1" s="201"/>
    </row>
    <row r="2" spans="1:10" s="10" customFormat="1" ht="42.75" customHeight="1">
      <c r="A2" s="222" t="s">
        <v>139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2:10" ht="7.5" customHeight="1">
      <c r="B3" s="233"/>
      <c r="C3" s="233"/>
      <c r="D3" s="233"/>
      <c r="E3" s="233"/>
      <c r="F3" s="91"/>
      <c r="G3" s="91"/>
      <c r="H3" s="92"/>
      <c r="I3" s="92"/>
      <c r="J3" s="92"/>
    </row>
    <row r="4" spans="1:10" ht="12.75" customHeight="1">
      <c r="A4" s="93" t="s">
        <v>0</v>
      </c>
      <c r="B4" s="79"/>
      <c r="C4" s="79" t="s">
        <v>1</v>
      </c>
      <c r="D4" s="79" t="s">
        <v>2</v>
      </c>
      <c r="E4" s="79" t="s">
        <v>3</v>
      </c>
      <c r="F4" s="79"/>
      <c r="G4" s="79" t="s">
        <v>4</v>
      </c>
      <c r="H4" s="81"/>
      <c r="I4" s="9" t="s">
        <v>6</v>
      </c>
      <c r="J4" s="5"/>
    </row>
    <row r="5" spans="1:10" ht="12.75" customHeight="1">
      <c r="A5" s="80"/>
      <c r="B5" s="97"/>
      <c r="C5" s="97"/>
      <c r="D5" s="97"/>
      <c r="E5" s="97"/>
      <c r="F5" s="97"/>
      <c r="G5" s="97"/>
      <c r="H5" s="97"/>
      <c r="I5" s="96" t="s">
        <v>5</v>
      </c>
      <c r="J5" s="94" t="s">
        <v>7</v>
      </c>
    </row>
    <row r="6" spans="1:10" ht="2.25" customHeight="1">
      <c r="A6" s="80"/>
      <c r="B6" s="97"/>
      <c r="C6" s="97"/>
      <c r="D6" s="97"/>
      <c r="E6" s="97"/>
      <c r="F6" s="97"/>
      <c r="G6" s="97"/>
      <c r="H6" s="97"/>
      <c r="I6" s="97"/>
      <c r="J6" s="95"/>
    </row>
    <row r="7" spans="1:10" ht="6" customHeight="1">
      <c r="A7" s="80"/>
      <c r="B7" s="97"/>
      <c r="C7" s="97"/>
      <c r="D7" s="97"/>
      <c r="E7" s="97"/>
      <c r="F7" s="97"/>
      <c r="G7" s="97"/>
      <c r="H7" s="97"/>
      <c r="I7" s="97"/>
      <c r="J7" s="95"/>
    </row>
    <row r="8" spans="1:10" ht="2.25" customHeight="1">
      <c r="A8" s="80"/>
      <c r="B8" s="97"/>
      <c r="C8" s="97"/>
      <c r="D8" s="97"/>
      <c r="E8" s="97"/>
      <c r="F8" s="97"/>
      <c r="G8" s="97"/>
      <c r="H8" s="97"/>
      <c r="I8" s="97"/>
      <c r="J8" s="95"/>
    </row>
    <row r="9" spans="1:10" ht="15.75" customHeight="1">
      <c r="A9" s="80"/>
      <c r="B9" s="97"/>
      <c r="C9" s="97"/>
      <c r="D9" s="97"/>
      <c r="E9" s="97"/>
      <c r="F9" s="97"/>
      <c r="G9" s="97"/>
      <c r="H9" s="97"/>
      <c r="I9" s="97"/>
      <c r="J9" s="95"/>
    </row>
    <row r="10" spans="1:10" ht="9" customHeight="1">
      <c r="A10" s="88">
        <v>1</v>
      </c>
      <c r="B10" s="89"/>
      <c r="C10" s="3">
        <v>2</v>
      </c>
      <c r="D10" s="3">
        <v>3</v>
      </c>
      <c r="E10" s="89">
        <v>4</v>
      </c>
      <c r="F10" s="89"/>
      <c r="G10" s="89">
        <v>5</v>
      </c>
      <c r="H10" s="89"/>
      <c r="I10" s="3">
        <v>6</v>
      </c>
      <c r="J10" s="98">
        <v>7</v>
      </c>
    </row>
    <row r="11" spans="1:11" ht="15" customHeight="1">
      <c r="A11" s="181">
        <v>851</v>
      </c>
      <c r="B11" s="182"/>
      <c r="C11" s="62"/>
      <c r="D11" s="61"/>
      <c r="E11" s="161" t="s">
        <v>89</v>
      </c>
      <c r="F11" s="161"/>
      <c r="G11" s="127">
        <f>SUM(G12)</f>
        <v>800</v>
      </c>
      <c r="H11" s="127"/>
      <c r="I11" s="8">
        <f>SUM(I12)</f>
        <v>800</v>
      </c>
      <c r="J11" s="99">
        <f>SUM(J20,J12)</f>
        <v>0</v>
      </c>
      <c r="K11" s="34"/>
    </row>
    <row r="12" spans="1:10" ht="15" customHeight="1">
      <c r="A12" s="167"/>
      <c r="B12" s="168"/>
      <c r="C12" s="33">
        <v>85195</v>
      </c>
      <c r="D12" s="14"/>
      <c r="E12" s="130" t="s">
        <v>17</v>
      </c>
      <c r="F12" s="130"/>
      <c r="G12" s="131">
        <f>SUM(G13:H14)</f>
        <v>800</v>
      </c>
      <c r="H12" s="131"/>
      <c r="I12" s="15">
        <f>SUM(I13:I14)</f>
        <v>800</v>
      </c>
      <c r="J12" s="100">
        <v>0</v>
      </c>
    </row>
    <row r="13" spans="1:10" ht="16.5" customHeight="1">
      <c r="A13" s="163"/>
      <c r="B13" s="164"/>
      <c r="C13" s="27"/>
      <c r="D13" s="20">
        <v>4210</v>
      </c>
      <c r="E13" s="157" t="s">
        <v>12</v>
      </c>
      <c r="F13" s="157"/>
      <c r="G13" s="158">
        <v>600</v>
      </c>
      <c r="H13" s="158"/>
      <c r="I13" s="17">
        <v>600</v>
      </c>
      <c r="J13" s="101">
        <v>0</v>
      </c>
    </row>
    <row r="14" spans="1:10" ht="13.5" customHeight="1">
      <c r="A14" s="163"/>
      <c r="B14" s="164"/>
      <c r="C14" s="29"/>
      <c r="D14" s="20">
        <v>4300</v>
      </c>
      <c r="E14" s="157" t="s">
        <v>13</v>
      </c>
      <c r="F14" s="157"/>
      <c r="G14" s="158">
        <v>200</v>
      </c>
      <c r="H14" s="158"/>
      <c r="I14" s="17">
        <v>200</v>
      </c>
      <c r="J14" s="101">
        <v>0</v>
      </c>
    </row>
    <row r="15" spans="1:10" ht="15" customHeight="1">
      <c r="A15" s="181">
        <v>852</v>
      </c>
      <c r="B15" s="207"/>
      <c r="C15" s="60"/>
      <c r="D15" s="7"/>
      <c r="E15" s="161" t="s">
        <v>93</v>
      </c>
      <c r="F15" s="161"/>
      <c r="G15" s="127">
        <f>SUM(G18,G16,G20,G22,G32,G42,G55,G57,G59,G61,G63,G83,G93)</f>
        <v>10578300</v>
      </c>
      <c r="H15" s="127"/>
      <c r="I15" s="8">
        <f>SUM(I16,I18,I20,I22,I32,I42,I55,I57,I59,I61,I63,I83,I93)</f>
        <v>10578300</v>
      </c>
      <c r="J15" s="99">
        <f>SUM(J23,J16,J21)</f>
        <v>0</v>
      </c>
    </row>
    <row r="16" spans="1:10" ht="15" customHeight="1">
      <c r="A16" s="145"/>
      <c r="B16" s="146"/>
      <c r="C16" s="35">
        <v>85201</v>
      </c>
      <c r="D16" s="11"/>
      <c r="E16" s="147" t="s">
        <v>142</v>
      </c>
      <c r="F16" s="147"/>
      <c r="G16" s="148">
        <f>SUM(G17)</f>
        <v>20000</v>
      </c>
      <c r="H16" s="148"/>
      <c r="I16" s="12">
        <f>SUM(I17)</f>
        <v>20000</v>
      </c>
      <c r="J16" s="117">
        <v>0</v>
      </c>
    </row>
    <row r="17" spans="1:10" ht="49.5" customHeight="1">
      <c r="A17" s="141"/>
      <c r="B17" s="142"/>
      <c r="C17" s="36"/>
      <c r="D17" s="2">
        <v>2900</v>
      </c>
      <c r="E17" s="234" t="s">
        <v>94</v>
      </c>
      <c r="F17" s="235"/>
      <c r="G17" s="144">
        <v>20000</v>
      </c>
      <c r="H17" s="144"/>
      <c r="I17" s="4">
        <v>20000</v>
      </c>
      <c r="J17" s="125">
        <v>0</v>
      </c>
    </row>
    <row r="18" spans="1:10" ht="26.25" customHeight="1">
      <c r="A18" s="50"/>
      <c r="B18" s="46"/>
      <c r="C18" s="35">
        <v>85202</v>
      </c>
      <c r="D18" s="11"/>
      <c r="E18" s="147" t="s">
        <v>95</v>
      </c>
      <c r="F18" s="147"/>
      <c r="G18" s="148">
        <f>SUM(G19)</f>
        <v>390000</v>
      </c>
      <c r="H18" s="148"/>
      <c r="I18" s="12">
        <f>SUM(I19)</f>
        <v>390000</v>
      </c>
      <c r="J18" s="117">
        <v>0</v>
      </c>
    </row>
    <row r="19" spans="1:10" ht="26.25" customHeight="1">
      <c r="A19" s="50"/>
      <c r="B19" s="46"/>
      <c r="C19" s="36"/>
      <c r="D19" s="2">
        <v>4330</v>
      </c>
      <c r="E19" s="143" t="s">
        <v>82</v>
      </c>
      <c r="F19" s="143"/>
      <c r="G19" s="144">
        <v>390000</v>
      </c>
      <c r="H19" s="144"/>
      <c r="I19" s="4">
        <v>390000</v>
      </c>
      <c r="J19" s="125">
        <v>0</v>
      </c>
    </row>
    <row r="20" spans="1:10" ht="15" customHeight="1">
      <c r="A20" s="145"/>
      <c r="B20" s="146"/>
      <c r="C20" s="35">
        <v>85204</v>
      </c>
      <c r="D20" s="11"/>
      <c r="E20" s="236" t="s">
        <v>96</v>
      </c>
      <c r="F20" s="237"/>
      <c r="G20" s="238">
        <f>SUM(G21)</f>
        <v>20000</v>
      </c>
      <c r="H20" s="239"/>
      <c r="I20" s="12">
        <f>SUM(I21)</f>
        <v>20000</v>
      </c>
      <c r="J20" s="117">
        <v>0</v>
      </c>
    </row>
    <row r="21" spans="1:10" ht="46.5" customHeight="1">
      <c r="A21" s="141"/>
      <c r="B21" s="142"/>
      <c r="C21" s="36"/>
      <c r="D21" s="2">
        <v>2900</v>
      </c>
      <c r="E21" s="234" t="s">
        <v>94</v>
      </c>
      <c r="F21" s="235"/>
      <c r="G21" s="240">
        <v>20000</v>
      </c>
      <c r="H21" s="241"/>
      <c r="I21" s="4">
        <v>20000</v>
      </c>
      <c r="J21" s="125">
        <v>0</v>
      </c>
    </row>
    <row r="22" spans="1:10" ht="26.25" customHeight="1">
      <c r="A22" s="145"/>
      <c r="B22" s="146"/>
      <c r="C22" s="37">
        <v>85205</v>
      </c>
      <c r="D22" s="11"/>
      <c r="E22" s="147" t="s">
        <v>97</v>
      </c>
      <c r="F22" s="147"/>
      <c r="G22" s="148">
        <f>SUM(G23:H31)</f>
        <v>35500</v>
      </c>
      <c r="H22" s="148"/>
      <c r="I22" s="12">
        <f>SUM(I23:I31)</f>
        <v>35500</v>
      </c>
      <c r="J22" s="117">
        <v>0</v>
      </c>
    </row>
    <row r="23" spans="1:10" ht="15" customHeight="1">
      <c r="A23" s="141"/>
      <c r="B23" s="215"/>
      <c r="C23" s="38"/>
      <c r="D23" s="36">
        <v>4110</v>
      </c>
      <c r="E23" s="143" t="s">
        <v>40</v>
      </c>
      <c r="F23" s="143"/>
      <c r="G23" s="144">
        <v>1000</v>
      </c>
      <c r="H23" s="144"/>
      <c r="I23" s="4">
        <v>1000</v>
      </c>
      <c r="J23" s="125">
        <v>0</v>
      </c>
    </row>
    <row r="24" spans="1:10" ht="15" customHeight="1">
      <c r="A24" s="141"/>
      <c r="B24" s="215"/>
      <c r="C24" s="39"/>
      <c r="D24" s="36">
        <v>4120</v>
      </c>
      <c r="E24" s="143" t="s">
        <v>49</v>
      </c>
      <c r="F24" s="143"/>
      <c r="G24" s="144">
        <v>500</v>
      </c>
      <c r="H24" s="144"/>
      <c r="I24" s="4">
        <v>500</v>
      </c>
      <c r="J24" s="125">
        <v>0</v>
      </c>
    </row>
    <row r="25" spans="1:10" ht="15" customHeight="1">
      <c r="A25" s="141"/>
      <c r="B25" s="215"/>
      <c r="C25" s="39"/>
      <c r="D25" s="36">
        <v>4170</v>
      </c>
      <c r="E25" s="143" t="s">
        <v>24</v>
      </c>
      <c r="F25" s="143"/>
      <c r="G25" s="144">
        <v>15000</v>
      </c>
      <c r="H25" s="144"/>
      <c r="I25" s="4">
        <v>15000</v>
      </c>
      <c r="J25" s="125">
        <v>0</v>
      </c>
    </row>
    <row r="26" spans="1:10" ht="15" customHeight="1">
      <c r="A26" s="141"/>
      <c r="B26" s="215"/>
      <c r="C26" s="39"/>
      <c r="D26" s="36">
        <v>4210</v>
      </c>
      <c r="E26" s="143" t="s">
        <v>12</v>
      </c>
      <c r="F26" s="143"/>
      <c r="G26" s="144">
        <v>5000</v>
      </c>
      <c r="H26" s="144"/>
      <c r="I26" s="4">
        <v>5000</v>
      </c>
      <c r="J26" s="125">
        <v>0</v>
      </c>
    </row>
    <row r="27" spans="1:10" ht="15" customHeight="1">
      <c r="A27" s="141"/>
      <c r="B27" s="215"/>
      <c r="C27" s="39"/>
      <c r="D27" s="36">
        <v>4300</v>
      </c>
      <c r="E27" s="143" t="s">
        <v>13</v>
      </c>
      <c r="F27" s="143"/>
      <c r="G27" s="144">
        <v>7000</v>
      </c>
      <c r="H27" s="144"/>
      <c r="I27" s="4">
        <v>7000</v>
      </c>
      <c r="J27" s="125">
        <v>0</v>
      </c>
    </row>
    <row r="28" spans="1:10" ht="25.5" customHeight="1">
      <c r="A28" s="141"/>
      <c r="B28" s="215"/>
      <c r="C28" s="39"/>
      <c r="D28" s="36">
        <v>4330</v>
      </c>
      <c r="E28" s="143" t="s">
        <v>82</v>
      </c>
      <c r="F28" s="143"/>
      <c r="G28" s="144">
        <v>5000</v>
      </c>
      <c r="H28" s="144"/>
      <c r="I28" s="4">
        <v>5000</v>
      </c>
      <c r="J28" s="125">
        <v>0</v>
      </c>
    </row>
    <row r="29" spans="1:10" ht="15" customHeight="1">
      <c r="A29" s="141"/>
      <c r="B29" s="215"/>
      <c r="C29" s="39"/>
      <c r="D29" s="36">
        <v>4410</v>
      </c>
      <c r="E29" s="143" t="s">
        <v>44</v>
      </c>
      <c r="F29" s="143"/>
      <c r="G29" s="144">
        <v>500</v>
      </c>
      <c r="H29" s="144"/>
      <c r="I29" s="4">
        <v>500</v>
      </c>
      <c r="J29" s="125">
        <v>0</v>
      </c>
    </row>
    <row r="30" spans="1:10" ht="15" customHeight="1">
      <c r="A30" s="141"/>
      <c r="B30" s="215"/>
      <c r="C30" s="39"/>
      <c r="D30" s="36">
        <v>4430</v>
      </c>
      <c r="E30" s="143" t="s">
        <v>14</v>
      </c>
      <c r="F30" s="143"/>
      <c r="G30" s="144">
        <v>500</v>
      </c>
      <c r="H30" s="144"/>
      <c r="I30" s="4">
        <v>500</v>
      </c>
      <c r="J30" s="125">
        <v>0</v>
      </c>
    </row>
    <row r="31" spans="1:10" ht="27.75" customHeight="1">
      <c r="A31" s="141"/>
      <c r="B31" s="215"/>
      <c r="C31" s="40"/>
      <c r="D31" s="36">
        <v>4700</v>
      </c>
      <c r="E31" s="143" t="s">
        <v>55</v>
      </c>
      <c r="F31" s="143"/>
      <c r="G31" s="144">
        <v>1000</v>
      </c>
      <c r="H31" s="144"/>
      <c r="I31" s="4">
        <v>1000</v>
      </c>
      <c r="J31" s="125">
        <v>0</v>
      </c>
    </row>
    <row r="32" spans="1:10" ht="15" customHeight="1">
      <c r="A32" s="145"/>
      <c r="B32" s="146"/>
      <c r="C32" s="42">
        <v>85206</v>
      </c>
      <c r="D32" s="11"/>
      <c r="E32" s="147" t="s">
        <v>98</v>
      </c>
      <c r="F32" s="147"/>
      <c r="G32" s="148">
        <f>SUM(G33:H41)</f>
        <v>46200</v>
      </c>
      <c r="H32" s="148"/>
      <c r="I32" s="12">
        <f>SUM(I33:I41)</f>
        <v>46200</v>
      </c>
      <c r="J32" s="117">
        <v>0</v>
      </c>
    </row>
    <row r="33" spans="1:10" ht="15" customHeight="1">
      <c r="A33" s="141"/>
      <c r="B33" s="215"/>
      <c r="C33" s="38"/>
      <c r="D33" s="36">
        <v>4010</v>
      </c>
      <c r="E33" s="143" t="s">
        <v>38</v>
      </c>
      <c r="F33" s="143"/>
      <c r="G33" s="144">
        <v>31500</v>
      </c>
      <c r="H33" s="144"/>
      <c r="I33" s="4">
        <v>31500</v>
      </c>
      <c r="J33" s="125">
        <v>0</v>
      </c>
    </row>
    <row r="34" spans="1:10" ht="15" customHeight="1">
      <c r="A34" s="141"/>
      <c r="B34" s="215"/>
      <c r="C34" s="39"/>
      <c r="D34" s="36">
        <v>4040</v>
      </c>
      <c r="E34" s="143" t="s">
        <v>39</v>
      </c>
      <c r="F34" s="143"/>
      <c r="G34" s="144">
        <v>4000</v>
      </c>
      <c r="H34" s="144"/>
      <c r="I34" s="4">
        <v>4000</v>
      </c>
      <c r="J34" s="125">
        <v>0</v>
      </c>
    </row>
    <row r="35" spans="1:10" ht="15" customHeight="1">
      <c r="A35" s="141"/>
      <c r="B35" s="215"/>
      <c r="C35" s="39"/>
      <c r="D35" s="36">
        <v>4110</v>
      </c>
      <c r="E35" s="143" t="s">
        <v>40</v>
      </c>
      <c r="F35" s="143"/>
      <c r="G35" s="144">
        <v>4900</v>
      </c>
      <c r="H35" s="144"/>
      <c r="I35" s="4">
        <v>4900</v>
      </c>
      <c r="J35" s="125">
        <v>0</v>
      </c>
    </row>
    <row r="36" spans="1:10" ht="15" customHeight="1">
      <c r="A36" s="141"/>
      <c r="B36" s="215"/>
      <c r="C36" s="39"/>
      <c r="D36" s="36">
        <v>4120</v>
      </c>
      <c r="E36" s="143" t="s">
        <v>49</v>
      </c>
      <c r="F36" s="143"/>
      <c r="G36" s="144">
        <v>600</v>
      </c>
      <c r="H36" s="144"/>
      <c r="I36" s="4">
        <v>600</v>
      </c>
      <c r="J36" s="125">
        <v>0</v>
      </c>
    </row>
    <row r="37" spans="1:10" ht="15" customHeight="1">
      <c r="A37" s="141"/>
      <c r="B37" s="215"/>
      <c r="C37" s="39"/>
      <c r="D37" s="36">
        <v>4210</v>
      </c>
      <c r="E37" s="143" t="s">
        <v>12</v>
      </c>
      <c r="F37" s="143"/>
      <c r="G37" s="144">
        <v>700</v>
      </c>
      <c r="H37" s="144"/>
      <c r="I37" s="4">
        <v>700</v>
      </c>
      <c r="J37" s="125">
        <v>0</v>
      </c>
    </row>
    <row r="38" spans="1:10" ht="15" customHeight="1">
      <c r="A38" s="141"/>
      <c r="B38" s="215"/>
      <c r="C38" s="39"/>
      <c r="D38" s="36">
        <v>4300</v>
      </c>
      <c r="E38" s="143" t="s">
        <v>13</v>
      </c>
      <c r="F38" s="143"/>
      <c r="G38" s="144">
        <v>1000</v>
      </c>
      <c r="H38" s="144"/>
      <c r="I38" s="4">
        <v>1000</v>
      </c>
      <c r="J38" s="125">
        <v>0</v>
      </c>
    </row>
    <row r="39" spans="1:10" ht="15" customHeight="1">
      <c r="A39" s="141"/>
      <c r="B39" s="215"/>
      <c r="C39" s="39"/>
      <c r="D39" s="36">
        <v>4410</v>
      </c>
      <c r="E39" s="143" t="s">
        <v>44</v>
      </c>
      <c r="F39" s="143"/>
      <c r="G39" s="144">
        <v>700</v>
      </c>
      <c r="H39" s="144"/>
      <c r="I39" s="4">
        <v>700</v>
      </c>
      <c r="J39" s="125">
        <v>0</v>
      </c>
    </row>
    <row r="40" spans="1:10" ht="19.5" customHeight="1">
      <c r="A40" s="141"/>
      <c r="B40" s="215"/>
      <c r="C40" s="39"/>
      <c r="D40" s="36">
        <v>4440</v>
      </c>
      <c r="E40" s="143" t="s">
        <v>52</v>
      </c>
      <c r="F40" s="143"/>
      <c r="G40" s="144">
        <v>2300</v>
      </c>
      <c r="H40" s="144"/>
      <c r="I40" s="4">
        <v>2300</v>
      </c>
      <c r="J40" s="125">
        <v>0</v>
      </c>
    </row>
    <row r="41" spans="1:10" ht="25.5" customHeight="1">
      <c r="A41" s="193"/>
      <c r="B41" s="212"/>
      <c r="C41" s="40"/>
      <c r="D41" s="119">
        <v>4700</v>
      </c>
      <c r="E41" s="213" t="s">
        <v>55</v>
      </c>
      <c r="F41" s="213"/>
      <c r="G41" s="214">
        <v>500</v>
      </c>
      <c r="H41" s="214"/>
      <c r="I41" s="120">
        <v>500</v>
      </c>
      <c r="J41" s="121">
        <v>0</v>
      </c>
    </row>
    <row r="42" spans="1:10" ht="39" customHeight="1">
      <c r="A42" s="242"/>
      <c r="B42" s="243"/>
      <c r="C42" s="59">
        <v>85212</v>
      </c>
      <c r="D42" s="136"/>
      <c r="E42" s="244" t="s">
        <v>99</v>
      </c>
      <c r="F42" s="244"/>
      <c r="G42" s="245">
        <f>SUM(G43:H54)</f>
        <v>6441000</v>
      </c>
      <c r="H42" s="245"/>
      <c r="I42" s="137">
        <f>SUM(I43:I54)</f>
        <v>6441000</v>
      </c>
      <c r="J42" s="138">
        <v>0</v>
      </c>
    </row>
    <row r="43" spans="1:10" ht="15" customHeight="1">
      <c r="A43" s="141"/>
      <c r="B43" s="215"/>
      <c r="C43" s="39"/>
      <c r="D43" s="36">
        <v>3020</v>
      </c>
      <c r="E43" s="143" t="s">
        <v>47</v>
      </c>
      <c r="F43" s="143"/>
      <c r="G43" s="144">
        <v>600</v>
      </c>
      <c r="H43" s="144"/>
      <c r="I43" s="4">
        <v>600</v>
      </c>
      <c r="J43" s="125">
        <v>0</v>
      </c>
    </row>
    <row r="44" spans="1:10" ht="15" customHeight="1">
      <c r="A44" s="141"/>
      <c r="B44" s="215"/>
      <c r="C44" s="39"/>
      <c r="D44" s="36">
        <v>3110</v>
      </c>
      <c r="E44" s="143" t="s">
        <v>101</v>
      </c>
      <c r="F44" s="143"/>
      <c r="G44" s="144">
        <v>6099000</v>
      </c>
      <c r="H44" s="144"/>
      <c r="I44" s="4">
        <v>6099000</v>
      </c>
      <c r="J44" s="125">
        <v>0</v>
      </c>
    </row>
    <row r="45" spans="1:10" ht="15" customHeight="1">
      <c r="A45" s="141"/>
      <c r="B45" s="215"/>
      <c r="C45" s="39"/>
      <c r="D45" s="36">
        <v>4010</v>
      </c>
      <c r="E45" s="143" t="s">
        <v>38</v>
      </c>
      <c r="F45" s="143"/>
      <c r="G45" s="144">
        <v>168000</v>
      </c>
      <c r="H45" s="144"/>
      <c r="I45" s="4">
        <v>168000</v>
      </c>
      <c r="J45" s="125">
        <v>0</v>
      </c>
    </row>
    <row r="46" spans="1:10" ht="15" customHeight="1">
      <c r="A46" s="141"/>
      <c r="B46" s="215"/>
      <c r="C46" s="39"/>
      <c r="D46" s="36">
        <v>4040</v>
      </c>
      <c r="E46" s="143" t="s">
        <v>39</v>
      </c>
      <c r="F46" s="143"/>
      <c r="G46" s="144">
        <v>13000</v>
      </c>
      <c r="H46" s="144"/>
      <c r="I46" s="4">
        <v>13000</v>
      </c>
      <c r="J46" s="125">
        <v>0</v>
      </c>
    </row>
    <row r="47" spans="1:10" ht="15" customHeight="1">
      <c r="A47" s="141"/>
      <c r="B47" s="215"/>
      <c r="C47" s="39"/>
      <c r="D47" s="36">
        <v>4110</v>
      </c>
      <c r="E47" s="143" t="s">
        <v>40</v>
      </c>
      <c r="F47" s="143"/>
      <c r="G47" s="144">
        <v>128000</v>
      </c>
      <c r="H47" s="144"/>
      <c r="I47" s="4">
        <v>128000</v>
      </c>
      <c r="J47" s="125">
        <v>0</v>
      </c>
    </row>
    <row r="48" spans="1:10" ht="15" customHeight="1">
      <c r="A48" s="141"/>
      <c r="B48" s="215"/>
      <c r="C48" s="39"/>
      <c r="D48" s="36">
        <v>4120</v>
      </c>
      <c r="E48" s="143" t="s">
        <v>49</v>
      </c>
      <c r="F48" s="143"/>
      <c r="G48" s="144">
        <v>3000</v>
      </c>
      <c r="H48" s="144"/>
      <c r="I48" s="4">
        <v>3000</v>
      </c>
      <c r="J48" s="125">
        <v>0</v>
      </c>
    </row>
    <row r="49" spans="1:10" ht="15" customHeight="1">
      <c r="A49" s="141"/>
      <c r="B49" s="215"/>
      <c r="C49" s="39"/>
      <c r="D49" s="36">
        <v>4170</v>
      </c>
      <c r="E49" s="143" t="s">
        <v>24</v>
      </c>
      <c r="F49" s="143"/>
      <c r="G49" s="144">
        <v>2000</v>
      </c>
      <c r="H49" s="144"/>
      <c r="I49" s="4">
        <v>2000</v>
      </c>
      <c r="J49" s="125">
        <v>0</v>
      </c>
    </row>
    <row r="50" spans="1:10" ht="15" customHeight="1">
      <c r="A50" s="141"/>
      <c r="B50" s="215"/>
      <c r="C50" s="39"/>
      <c r="D50" s="36">
        <v>4210</v>
      </c>
      <c r="E50" s="143" t="s">
        <v>12</v>
      </c>
      <c r="F50" s="143"/>
      <c r="G50" s="144">
        <v>8400</v>
      </c>
      <c r="H50" s="144"/>
      <c r="I50" s="4">
        <v>8400</v>
      </c>
      <c r="J50" s="125">
        <v>0</v>
      </c>
    </row>
    <row r="51" spans="1:10" ht="15" customHeight="1">
      <c r="A51" s="141"/>
      <c r="B51" s="215"/>
      <c r="C51" s="39"/>
      <c r="D51" s="36">
        <v>4300</v>
      </c>
      <c r="E51" s="143" t="s">
        <v>13</v>
      </c>
      <c r="F51" s="143"/>
      <c r="G51" s="144">
        <v>9000</v>
      </c>
      <c r="H51" s="144"/>
      <c r="I51" s="4">
        <v>9000</v>
      </c>
      <c r="J51" s="125">
        <v>0</v>
      </c>
    </row>
    <row r="52" spans="1:10" ht="15" customHeight="1">
      <c r="A52" s="141"/>
      <c r="B52" s="215"/>
      <c r="C52" s="39"/>
      <c r="D52" s="36">
        <v>4410</v>
      </c>
      <c r="E52" s="143" t="s">
        <v>44</v>
      </c>
      <c r="F52" s="143"/>
      <c r="G52" s="144">
        <v>1000</v>
      </c>
      <c r="H52" s="144"/>
      <c r="I52" s="4">
        <v>1000</v>
      </c>
      <c r="J52" s="125">
        <v>0</v>
      </c>
    </row>
    <row r="53" spans="1:10" ht="19.5" customHeight="1">
      <c r="A53" s="141"/>
      <c r="B53" s="215"/>
      <c r="C53" s="39"/>
      <c r="D53" s="36">
        <v>4440</v>
      </c>
      <c r="E53" s="143" t="s">
        <v>52</v>
      </c>
      <c r="F53" s="143"/>
      <c r="G53" s="144">
        <v>6500</v>
      </c>
      <c r="H53" s="144"/>
      <c r="I53" s="4">
        <v>6500</v>
      </c>
      <c r="J53" s="125">
        <v>0</v>
      </c>
    </row>
    <row r="54" spans="1:10" ht="27.75" customHeight="1">
      <c r="A54" s="141"/>
      <c r="B54" s="215"/>
      <c r="C54" s="40"/>
      <c r="D54" s="36">
        <v>4700</v>
      </c>
      <c r="E54" s="143" t="s">
        <v>55</v>
      </c>
      <c r="F54" s="143"/>
      <c r="G54" s="144">
        <v>2500</v>
      </c>
      <c r="H54" s="144"/>
      <c r="I54" s="4">
        <v>2500</v>
      </c>
      <c r="J54" s="125">
        <v>0</v>
      </c>
    </row>
    <row r="55" spans="1:10" ht="59.25" customHeight="1">
      <c r="A55" s="145"/>
      <c r="B55" s="146"/>
      <c r="C55" s="41">
        <v>85213</v>
      </c>
      <c r="D55" s="11"/>
      <c r="E55" s="147" t="s">
        <v>103</v>
      </c>
      <c r="F55" s="147"/>
      <c r="G55" s="148">
        <f>SUM(G56)</f>
        <v>88200</v>
      </c>
      <c r="H55" s="148"/>
      <c r="I55" s="12">
        <f>SUM(I56)</f>
        <v>88200</v>
      </c>
      <c r="J55" s="117">
        <v>0</v>
      </c>
    </row>
    <row r="56" spans="1:10" ht="15" customHeight="1">
      <c r="A56" s="141"/>
      <c r="B56" s="142"/>
      <c r="C56" s="51"/>
      <c r="D56" s="2">
        <v>4130</v>
      </c>
      <c r="E56" s="143" t="s">
        <v>104</v>
      </c>
      <c r="F56" s="143"/>
      <c r="G56" s="144">
        <v>88200</v>
      </c>
      <c r="H56" s="144"/>
      <c r="I56" s="4">
        <v>88200</v>
      </c>
      <c r="J56" s="125">
        <v>0</v>
      </c>
    </row>
    <row r="57" spans="1:10" ht="29.25" customHeight="1">
      <c r="A57" s="145"/>
      <c r="B57" s="146"/>
      <c r="C57" s="59">
        <v>85214</v>
      </c>
      <c r="D57" s="35"/>
      <c r="E57" s="147" t="s">
        <v>105</v>
      </c>
      <c r="F57" s="147"/>
      <c r="G57" s="148">
        <f>SUM(G58:H58)</f>
        <v>626700</v>
      </c>
      <c r="H57" s="148"/>
      <c r="I57" s="12">
        <f>SUM(I58:I58)</f>
        <v>626700</v>
      </c>
      <c r="J57" s="117">
        <v>0</v>
      </c>
    </row>
    <row r="58" spans="1:10" ht="15" customHeight="1">
      <c r="A58" s="141"/>
      <c r="B58" s="215"/>
      <c r="C58" s="40"/>
      <c r="D58" s="36">
        <v>3110</v>
      </c>
      <c r="E58" s="143" t="s">
        <v>101</v>
      </c>
      <c r="F58" s="143"/>
      <c r="G58" s="144">
        <v>626700</v>
      </c>
      <c r="H58" s="144"/>
      <c r="I58" s="4">
        <v>626700</v>
      </c>
      <c r="J58" s="125">
        <v>0</v>
      </c>
    </row>
    <row r="59" spans="1:10" ht="15" customHeight="1">
      <c r="A59" s="145"/>
      <c r="B59" s="146"/>
      <c r="C59" s="41">
        <v>85215</v>
      </c>
      <c r="D59" s="11"/>
      <c r="E59" s="147" t="s">
        <v>106</v>
      </c>
      <c r="F59" s="147"/>
      <c r="G59" s="148">
        <f>SUM(G60)</f>
        <v>370000</v>
      </c>
      <c r="H59" s="148"/>
      <c r="I59" s="12">
        <f>SUM(I60)</f>
        <v>370000</v>
      </c>
      <c r="J59" s="117">
        <v>0</v>
      </c>
    </row>
    <row r="60" spans="1:10" ht="15" customHeight="1">
      <c r="A60" s="141"/>
      <c r="B60" s="142"/>
      <c r="C60" s="51"/>
      <c r="D60" s="2">
        <v>3110</v>
      </c>
      <c r="E60" s="143" t="s">
        <v>101</v>
      </c>
      <c r="F60" s="143"/>
      <c r="G60" s="144">
        <v>370000</v>
      </c>
      <c r="H60" s="144"/>
      <c r="I60" s="4">
        <v>370000</v>
      </c>
      <c r="J60" s="125">
        <v>0</v>
      </c>
    </row>
    <row r="61" spans="1:10" ht="15" customHeight="1">
      <c r="A61" s="145"/>
      <c r="B61" s="146"/>
      <c r="C61" s="59">
        <v>85216</v>
      </c>
      <c r="D61" s="35"/>
      <c r="E61" s="147" t="s">
        <v>107</v>
      </c>
      <c r="F61" s="147"/>
      <c r="G61" s="148">
        <f>SUM(G62:H62)</f>
        <v>426700</v>
      </c>
      <c r="H61" s="148"/>
      <c r="I61" s="12">
        <f>SUM(I62:I62)</f>
        <v>426700</v>
      </c>
      <c r="J61" s="117">
        <v>0</v>
      </c>
    </row>
    <row r="62" spans="1:10" ht="15" customHeight="1">
      <c r="A62" s="141"/>
      <c r="B62" s="215"/>
      <c r="C62" s="40"/>
      <c r="D62" s="36">
        <v>3110</v>
      </c>
      <c r="E62" s="143" t="s">
        <v>101</v>
      </c>
      <c r="F62" s="143"/>
      <c r="G62" s="144">
        <v>426700</v>
      </c>
      <c r="H62" s="144"/>
      <c r="I62" s="4">
        <v>426700</v>
      </c>
      <c r="J62" s="125">
        <v>0</v>
      </c>
    </row>
    <row r="63" spans="1:10" ht="15" customHeight="1">
      <c r="A63" s="145"/>
      <c r="B63" s="146"/>
      <c r="C63" s="42">
        <v>85219</v>
      </c>
      <c r="D63" s="11"/>
      <c r="E63" s="147" t="s">
        <v>108</v>
      </c>
      <c r="F63" s="147"/>
      <c r="G63" s="148">
        <f>SUM(G64:H82)</f>
        <v>1150000</v>
      </c>
      <c r="H63" s="148"/>
      <c r="I63" s="12">
        <f>SUM(I64:I82)</f>
        <v>1150000</v>
      </c>
      <c r="J63" s="117">
        <v>0</v>
      </c>
    </row>
    <row r="64" spans="1:10" ht="15" customHeight="1">
      <c r="A64" s="141"/>
      <c r="B64" s="215"/>
      <c r="C64" s="38"/>
      <c r="D64" s="36">
        <v>3020</v>
      </c>
      <c r="E64" s="143" t="s">
        <v>47</v>
      </c>
      <c r="F64" s="143"/>
      <c r="G64" s="144">
        <v>7500</v>
      </c>
      <c r="H64" s="144"/>
      <c r="I64" s="4">
        <v>7500</v>
      </c>
      <c r="J64" s="125">
        <v>0</v>
      </c>
    </row>
    <row r="65" spans="1:10" ht="15" customHeight="1">
      <c r="A65" s="141"/>
      <c r="B65" s="215"/>
      <c r="C65" s="39"/>
      <c r="D65" s="36">
        <v>4010</v>
      </c>
      <c r="E65" s="143" t="s">
        <v>38</v>
      </c>
      <c r="F65" s="143"/>
      <c r="G65" s="144">
        <v>790000</v>
      </c>
      <c r="H65" s="144"/>
      <c r="I65" s="4">
        <v>790000</v>
      </c>
      <c r="J65" s="125">
        <v>0</v>
      </c>
    </row>
    <row r="66" spans="1:10" ht="15" customHeight="1">
      <c r="A66" s="141"/>
      <c r="B66" s="215"/>
      <c r="C66" s="39"/>
      <c r="D66" s="36">
        <v>4040</v>
      </c>
      <c r="E66" s="143" t="s">
        <v>39</v>
      </c>
      <c r="F66" s="143"/>
      <c r="G66" s="144">
        <v>68000</v>
      </c>
      <c r="H66" s="144"/>
      <c r="I66" s="4">
        <v>68000</v>
      </c>
      <c r="J66" s="125">
        <v>0</v>
      </c>
    </row>
    <row r="67" spans="1:10" ht="15" customHeight="1">
      <c r="A67" s="141"/>
      <c r="B67" s="215"/>
      <c r="C67" s="39"/>
      <c r="D67" s="36">
        <v>4110</v>
      </c>
      <c r="E67" s="143" t="s">
        <v>40</v>
      </c>
      <c r="F67" s="143"/>
      <c r="G67" s="144">
        <v>136000</v>
      </c>
      <c r="H67" s="144"/>
      <c r="I67" s="4">
        <v>136000</v>
      </c>
      <c r="J67" s="125">
        <v>0</v>
      </c>
    </row>
    <row r="68" spans="1:10" ht="15" customHeight="1">
      <c r="A68" s="141"/>
      <c r="B68" s="215"/>
      <c r="C68" s="39"/>
      <c r="D68" s="36">
        <v>4120</v>
      </c>
      <c r="E68" s="143" t="s">
        <v>49</v>
      </c>
      <c r="F68" s="143"/>
      <c r="G68" s="144">
        <v>20100</v>
      </c>
      <c r="H68" s="144"/>
      <c r="I68" s="4">
        <v>20100</v>
      </c>
      <c r="J68" s="125">
        <v>0</v>
      </c>
    </row>
    <row r="69" spans="1:10" ht="15" customHeight="1">
      <c r="A69" s="141"/>
      <c r="B69" s="215"/>
      <c r="C69" s="39"/>
      <c r="D69" s="36">
        <v>4170</v>
      </c>
      <c r="E69" s="143" t="s">
        <v>24</v>
      </c>
      <c r="F69" s="143"/>
      <c r="G69" s="144">
        <v>5000</v>
      </c>
      <c r="H69" s="144"/>
      <c r="I69" s="4">
        <v>5000</v>
      </c>
      <c r="J69" s="125">
        <v>0</v>
      </c>
    </row>
    <row r="70" spans="1:10" ht="15" customHeight="1">
      <c r="A70" s="141"/>
      <c r="B70" s="215"/>
      <c r="C70" s="39"/>
      <c r="D70" s="36">
        <v>4210</v>
      </c>
      <c r="E70" s="143" t="s">
        <v>12</v>
      </c>
      <c r="F70" s="143"/>
      <c r="G70" s="144">
        <v>30000</v>
      </c>
      <c r="H70" s="144"/>
      <c r="I70" s="4">
        <v>30000</v>
      </c>
      <c r="J70" s="125">
        <v>0</v>
      </c>
    </row>
    <row r="71" spans="1:10" ht="15" customHeight="1">
      <c r="A71" s="141"/>
      <c r="B71" s="215"/>
      <c r="C71" s="39"/>
      <c r="D71" s="36">
        <v>4260</v>
      </c>
      <c r="E71" s="143" t="s">
        <v>29</v>
      </c>
      <c r="F71" s="143"/>
      <c r="G71" s="144">
        <v>13000</v>
      </c>
      <c r="H71" s="144"/>
      <c r="I71" s="4">
        <v>13000</v>
      </c>
      <c r="J71" s="125">
        <v>0</v>
      </c>
    </row>
    <row r="72" spans="1:10" ht="15" customHeight="1">
      <c r="A72" s="141"/>
      <c r="B72" s="215"/>
      <c r="C72" s="39"/>
      <c r="D72" s="36">
        <v>4270</v>
      </c>
      <c r="E72" s="143" t="s">
        <v>25</v>
      </c>
      <c r="F72" s="143"/>
      <c r="G72" s="144">
        <v>1000</v>
      </c>
      <c r="H72" s="144"/>
      <c r="I72" s="4">
        <v>1000</v>
      </c>
      <c r="J72" s="125">
        <v>0</v>
      </c>
    </row>
    <row r="73" spans="1:10" ht="15" customHeight="1">
      <c r="A73" s="141"/>
      <c r="B73" s="215"/>
      <c r="C73" s="39"/>
      <c r="D73" s="36">
        <v>4280</v>
      </c>
      <c r="E73" s="143" t="s">
        <v>51</v>
      </c>
      <c r="F73" s="143"/>
      <c r="G73" s="144">
        <v>2000</v>
      </c>
      <c r="H73" s="144"/>
      <c r="I73" s="4">
        <v>2000</v>
      </c>
      <c r="J73" s="125">
        <v>0</v>
      </c>
    </row>
    <row r="74" spans="1:10" ht="15" customHeight="1">
      <c r="A74" s="141"/>
      <c r="B74" s="215"/>
      <c r="C74" s="39"/>
      <c r="D74" s="36">
        <v>4300</v>
      </c>
      <c r="E74" s="143" t="s">
        <v>13</v>
      </c>
      <c r="F74" s="143"/>
      <c r="G74" s="144">
        <v>15900</v>
      </c>
      <c r="H74" s="144"/>
      <c r="I74" s="4">
        <v>15900</v>
      </c>
      <c r="J74" s="125">
        <v>0</v>
      </c>
    </row>
    <row r="75" spans="1:10" ht="15" customHeight="1">
      <c r="A75" s="141"/>
      <c r="B75" s="215"/>
      <c r="C75" s="39"/>
      <c r="D75" s="36">
        <v>4360</v>
      </c>
      <c r="E75" s="143" t="s">
        <v>43</v>
      </c>
      <c r="F75" s="143"/>
      <c r="G75" s="144">
        <v>9500</v>
      </c>
      <c r="H75" s="144"/>
      <c r="I75" s="4">
        <v>9500</v>
      </c>
      <c r="J75" s="125">
        <v>0</v>
      </c>
    </row>
    <row r="76" spans="1:10" ht="26.25" customHeight="1">
      <c r="A76" s="141"/>
      <c r="B76" s="215"/>
      <c r="C76" s="39"/>
      <c r="D76" s="36">
        <v>4400</v>
      </c>
      <c r="E76" s="143" t="s">
        <v>31</v>
      </c>
      <c r="F76" s="143"/>
      <c r="G76" s="144">
        <v>1000</v>
      </c>
      <c r="H76" s="144"/>
      <c r="I76" s="4">
        <v>1000</v>
      </c>
      <c r="J76" s="125">
        <v>0</v>
      </c>
    </row>
    <row r="77" spans="1:10" ht="15" customHeight="1">
      <c r="A77" s="141"/>
      <c r="B77" s="215"/>
      <c r="C77" s="39"/>
      <c r="D77" s="36">
        <v>4410</v>
      </c>
      <c r="E77" s="143" t="s">
        <v>44</v>
      </c>
      <c r="F77" s="143"/>
      <c r="G77" s="144">
        <v>2000</v>
      </c>
      <c r="H77" s="144"/>
      <c r="I77" s="4">
        <v>2000</v>
      </c>
      <c r="J77" s="125">
        <v>0</v>
      </c>
    </row>
    <row r="78" spans="1:10" ht="15" customHeight="1">
      <c r="A78" s="141"/>
      <c r="B78" s="215"/>
      <c r="C78" s="39"/>
      <c r="D78" s="36">
        <v>4430</v>
      </c>
      <c r="E78" s="143" t="s">
        <v>14</v>
      </c>
      <c r="F78" s="143"/>
      <c r="G78" s="144">
        <v>2000</v>
      </c>
      <c r="H78" s="144"/>
      <c r="I78" s="4">
        <v>2000</v>
      </c>
      <c r="J78" s="125">
        <v>0</v>
      </c>
    </row>
    <row r="79" spans="1:10" ht="19.5" customHeight="1">
      <c r="A79" s="141"/>
      <c r="B79" s="215"/>
      <c r="C79" s="39"/>
      <c r="D79" s="36">
        <v>4440</v>
      </c>
      <c r="E79" s="143" t="s">
        <v>52</v>
      </c>
      <c r="F79" s="143"/>
      <c r="G79" s="144">
        <v>31000</v>
      </c>
      <c r="H79" s="144"/>
      <c r="I79" s="4">
        <v>31000</v>
      </c>
      <c r="J79" s="125">
        <v>0</v>
      </c>
    </row>
    <row r="80" spans="1:10" ht="15" customHeight="1">
      <c r="A80" s="141"/>
      <c r="B80" s="215"/>
      <c r="C80" s="39"/>
      <c r="D80" s="36">
        <v>4480</v>
      </c>
      <c r="E80" s="143" t="s">
        <v>86</v>
      </c>
      <c r="F80" s="143"/>
      <c r="G80" s="144">
        <v>2000</v>
      </c>
      <c r="H80" s="144"/>
      <c r="I80" s="4">
        <v>2000</v>
      </c>
      <c r="J80" s="125">
        <v>0</v>
      </c>
    </row>
    <row r="81" spans="1:10" ht="24" customHeight="1">
      <c r="A81" s="141"/>
      <c r="B81" s="215"/>
      <c r="C81" s="39"/>
      <c r="D81" s="36">
        <v>4520</v>
      </c>
      <c r="E81" s="143" t="s">
        <v>26</v>
      </c>
      <c r="F81" s="143"/>
      <c r="G81" s="144">
        <v>10000</v>
      </c>
      <c r="H81" s="144"/>
      <c r="I81" s="4">
        <v>10000</v>
      </c>
      <c r="J81" s="125">
        <v>0</v>
      </c>
    </row>
    <row r="82" spans="1:10" ht="26.25" customHeight="1">
      <c r="A82" s="193"/>
      <c r="B82" s="212"/>
      <c r="C82" s="40"/>
      <c r="D82" s="119">
        <v>4700</v>
      </c>
      <c r="E82" s="213" t="s">
        <v>55</v>
      </c>
      <c r="F82" s="213"/>
      <c r="G82" s="214">
        <v>4000</v>
      </c>
      <c r="H82" s="214"/>
      <c r="I82" s="120">
        <v>4000</v>
      </c>
      <c r="J82" s="121">
        <v>0</v>
      </c>
    </row>
    <row r="83" spans="1:10" ht="19.5" customHeight="1">
      <c r="A83" s="242"/>
      <c r="B83" s="243"/>
      <c r="C83" s="139">
        <v>85228</v>
      </c>
      <c r="D83" s="140"/>
      <c r="E83" s="244" t="s">
        <v>109</v>
      </c>
      <c r="F83" s="244"/>
      <c r="G83" s="245">
        <f>SUM(G84:H92)</f>
        <v>554000</v>
      </c>
      <c r="H83" s="245"/>
      <c r="I83" s="137">
        <f>SUM(I84:I92)</f>
        <v>554000</v>
      </c>
      <c r="J83" s="138">
        <v>0</v>
      </c>
    </row>
    <row r="84" spans="1:10" ht="15" customHeight="1">
      <c r="A84" s="141"/>
      <c r="B84" s="215"/>
      <c r="C84" s="38"/>
      <c r="D84" s="36">
        <v>3020</v>
      </c>
      <c r="E84" s="143" t="s">
        <v>47</v>
      </c>
      <c r="F84" s="143"/>
      <c r="G84" s="144">
        <v>6500</v>
      </c>
      <c r="H84" s="144"/>
      <c r="I84" s="4">
        <v>6500</v>
      </c>
      <c r="J84" s="125">
        <v>0</v>
      </c>
    </row>
    <row r="85" spans="1:10" ht="15" customHeight="1">
      <c r="A85" s="141"/>
      <c r="B85" s="215"/>
      <c r="C85" s="39"/>
      <c r="D85" s="36">
        <v>4010</v>
      </c>
      <c r="E85" s="143" t="s">
        <v>38</v>
      </c>
      <c r="F85" s="143"/>
      <c r="G85" s="144">
        <v>363200</v>
      </c>
      <c r="H85" s="144"/>
      <c r="I85" s="4">
        <v>363200</v>
      </c>
      <c r="J85" s="125">
        <v>0</v>
      </c>
    </row>
    <row r="86" spans="1:10" ht="15" customHeight="1">
      <c r="A86" s="141"/>
      <c r="B86" s="215"/>
      <c r="C86" s="39"/>
      <c r="D86" s="36">
        <v>4040</v>
      </c>
      <c r="E86" s="143" t="s">
        <v>39</v>
      </c>
      <c r="F86" s="143"/>
      <c r="G86" s="144">
        <v>28700</v>
      </c>
      <c r="H86" s="144"/>
      <c r="I86" s="4">
        <v>28700</v>
      </c>
      <c r="J86" s="125">
        <v>0</v>
      </c>
    </row>
    <row r="87" spans="1:10" ht="15" customHeight="1">
      <c r="A87" s="141"/>
      <c r="B87" s="215"/>
      <c r="C87" s="39"/>
      <c r="D87" s="36">
        <v>4110</v>
      </c>
      <c r="E87" s="143" t="s">
        <v>40</v>
      </c>
      <c r="F87" s="143"/>
      <c r="G87" s="144">
        <v>64000</v>
      </c>
      <c r="H87" s="144"/>
      <c r="I87" s="4">
        <v>64000</v>
      </c>
      <c r="J87" s="125">
        <v>0</v>
      </c>
    </row>
    <row r="88" spans="1:10" ht="15" customHeight="1">
      <c r="A88" s="141"/>
      <c r="B88" s="215"/>
      <c r="C88" s="39"/>
      <c r="D88" s="36">
        <v>4120</v>
      </c>
      <c r="E88" s="143" t="s">
        <v>49</v>
      </c>
      <c r="F88" s="143"/>
      <c r="G88" s="144">
        <v>8700</v>
      </c>
      <c r="H88" s="144"/>
      <c r="I88" s="4">
        <v>8700</v>
      </c>
      <c r="J88" s="125">
        <v>0</v>
      </c>
    </row>
    <row r="89" spans="1:10" ht="15" customHeight="1">
      <c r="A89" s="141"/>
      <c r="B89" s="215"/>
      <c r="C89" s="39"/>
      <c r="D89" s="36">
        <v>4170</v>
      </c>
      <c r="E89" s="143" t="s">
        <v>24</v>
      </c>
      <c r="F89" s="143"/>
      <c r="G89" s="144">
        <v>58000</v>
      </c>
      <c r="H89" s="144"/>
      <c r="I89" s="4">
        <v>58000</v>
      </c>
      <c r="J89" s="125">
        <v>0</v>
      </c>
    </row>
    <row r="90" spans="1:10" ht="15" customHeight="1">
      <c r="A90" s="141"/>
      <c r="B90" s="215"/>
      <c r="C90" s="39"/>
      <c r="D90" s="36">
        <v>4210</v>
      </c>
      <c r="E90" s="143" t="s">
        <v>12</v>
      </c>
      <c r="F90" s="143"/>
      <c r="G90" s="144">
        <v>3200</v>
      </c>
      <c r="H90" s="144"/>
      <c r="I90" s="4">
        <v>3200</v>
      </c>
      <c r="J90" s="125">
        <v>0</v>
      </c>
    </row>
    <row r="91" spans="1:10" ht="15" customHeight="1">
      <c r="A91" s="141"/>
      <c r="B91" s="215"/>
      <c r="C91" s="39"/>
      <c r="D91" s="36">
        <v>4300</v>
      </c>
      <c r="E91" s="143" t="s">
        <v>13</v>
      </c>
      <c r="F91" s="143"/>
      <c r="G91" s="144">
        <v>1300</v>
      </c>
      <c r="H91" s="144"/>
      <c r="I91" s="4">
        <v>1300</v>
      </c>
      <c r="J91" s="125">
        <v>0</v>
      </c>
    </row>
    <row r="92" spans="1:10" ht="15" customHeight="1">
      <c r="A92" s="141"/>
      <c r="B92" s="215"/>
      <c r="C92" s="40"/>
      <c r="D92" s="36">
        <v>4440</v>
      </c>
      <c r="E92" s="143" t="s">
        <v>52</v>
      </c>
      <c r="F92" s="143"/>
      <c r="G92" s="144">
        <v>20400</v>
      </c>
      <c r="H92" s="144"/>
      <c r="I92" s="4">
        <v>20400</v>
      </c>
      <c r="J92" s="125">
        <v>0</v>
      </c>
    </row>
    <row r="93" spans="1:10" ht="15" customHeight="1">
      <c r="A93" s="145"/>
      <c r="B93" s="146"/>
      <c r="C93" s="41">
        <v>85295</v>
      </c>
      <c r="D93" s="11"/>
      <c r="E93" s="147" t="s">
        <v>17</v>
      </c>
      <c r="F93" s="147"/>
      <c r="G93" s="148">
        <f>SUM(G94)</f>
        <v>410000</v>
      </c>
      <c r="H93" s="148"/>
      <c r="I93" s="12">
        <f>SUM(I94)</f>
        <v>410000</v>
      </c>
      <c r="J93" s="117">
        <v>0</v>
      </c>
    </row>
    <row r="94" spans="1:10" ht="15" customHeight="1">
      <c r="A94" s="193"/>
      <c r="B94" s="194"/>
      <c r="C94" s="36"/>
      <c r="D94" s="2">
        <v>3110</v>
      </c>
      <c r="E94" s="143" t="s">
        <v>101</v>
      </c>
      <c r="F94" s="143"/>
      <c r="G94" s="144">
        <v>410000</v>
      </c>
      <c r="H94" s="144"/>
      <c r="I94" s="4">
        <v>410000</v>
      </c>
      <c r="J94" s="125">
        <v>0</v>
      </c>
    </row>
    <row r="95" spans="1:10" ht="15" customHeight="1">
      <c r="A95" s="159">
        <v>854</v>
      </c>
      <c r="B95" s="160"/>
      <c r="C95" s="47"/>
      <c r="D95" s="7"/>
      <c r="E95" s="161" t="s">
        <v>110</v>
      </c>
      <c r="F95" s="161"/>
      <c r="G95" s="127">
        <f>SUM(G96)</f>
        <v>410000</v>
      </c>
      <c r="H95" s="127"/>
      <c r="I95" s="8">
        <f>SUM(I96)</f>
        <v>410000</v>
      </c>
      <c r="J95" s="99">
        <v>0</v>
      </c>
    </row>
    <row r="96" spans="1:10" ht="15" customHeight="1">
      <c r="A96" s="242"/>
      <c r="B96" s="243"/>
      <c r="C96" s="59">
        <v>85415</v>
      </c>
      <c r="D96" s="37"/>
      <c r="E96" s="249" t="s">
        <v>112</v>
      </c>
      <c r="F96" s="249"/>
      <c r="G96" s="251">
        <f>SUM(G97:H98)</f>
        <v>410000</v>
      </c>
      <c r="H96" s="251"/>
      <c r="I96" s="12">
        <f>SUM(I97:I98)</f>
        <v>410000</v>
      </c>
      <c r="J96" s="117">
        <v>0</v>
      </c>
    </row>
    <row r="97" spans="1:10" ht="15" customHeight="1">
      <c r="A97" s="78"/>
      <c r="B97" s="247"/>
      <c r="C97" s="248"/>
      <c r="D97" s="255">
        <v>3260</v>
      </c>
      <c r="E97" s="256" t="s">
        <v>113</v>
      </c>
      <c r="F97" s="256"/>
      <c r="G97" s="257">
        <v>15000</v>
      </c>
      <c r="H97" s="258"/>
      <c r="I97" s="253">
        <v>15000</v>
      </c>
      <c r="J97" s="126">
        <v>0</v>
      </c>
    </row>
    <row r="98" spans="1:10" ht="15" customHeight="1">
      <c r="A98" s="141"/>
      <c r="B98" s="215"/>
      <c r="C98" s="39"/>
      <c r="D98" s="254">
        <v>3240</v>
      </c>
      <c r="E98" s="250" t="s">
        <v>113</v>
      </c>
      <c r="F98" s="250"/>
      <c r="G98" s="252">
        <v>395000</v>
      </c>
      <c r="H98" s="252"/>
      <c r="I98" s="52">
        <v>395000</v>
      </c>
      <c r="J98" s="126">
        <v>0</v>
      </c>
    </row>
    <row r="99" spans="1:11" ht="15" customHeight="1">
      <c r="A99" s="181" t="s">
        <v>130</v>
      </c>
      <c r="B99" s="182"/>
      <c r="C99" s="182"/>
      <c r="D99" s="182"/>
      <c r="E99" s="182"/>
      <c r="F99" s="182"/>
      <c r="G99" s="246">
        <f>SUM(G95,G15,G11)</f>
        <v>10989100</v>
      </c>
      <c r="H99" s="246"/>
      <c r="I99" s="72">
        <f>SUM(I95,I15,I11)</f>
        <v>10989100</v>
      </c>
      <c r="J99" s="73">
        <f>SUM(J95,J11)</f>
        <v>0</v>
      </c>
      <c r="K99" s="34"/>
    </row>
    <row r="101" spans="7:8" ht="12.75">
      <c r="G101" s="231"/>
      <c r="H101" s="232"/>
    </row>
  </sheetData>
  <sheetProtection/>
  <mergeCells count="279">
    <mergeCell ref="G1:J1"/>
    <mergeCell ref="A2:J2"/>
    <mergeCell ref="A95:B95"/>
    <mergeCell ref="E95:F95"/>
    <mergeCell ref="G95:H95"/>
    <mergeCell ref="A94:B94"/>
    <mergeCell ref="E94:F94"/>
    <mergeCell ref="G94:H94"/>
    <mergeCell ref="A92:B92"/>
    <mergeCell ref="E92:F92"/>
    <mergeCell ref="A96:B96"/>
    <mergeCell ref="E96:F96"/>
    <mergeCell ref="A99:F99"/>
    <mergeCell ref="G99:H99"/>
    <mergeCell ref="A98:B98"/>
    <mergeCell ref="E98:F98"/>
    <mergeCell ref="G98:H98"/>
    <mergeCell ref="G96:H96"/>
    <mergeCell ref="E97:F97"/>
    <mergeCell ref="G97:H97"/>
    <mergeCell ref="G92:H92"/>
    <mergeCell ref="A93:B93"/>
    <mergeCell ref="E93:F93"/>
    <mergeCell ref="G93:H93"/>
    <mergeCell ref="A90:B90"/>
    <mergeCell ref="E90:F90"/>
    <mergeCell ref="G90:H90"/>
    <mergeCell ref="A91:B91"/>
    <mergeCell ref="E91:F91"/>
    <mergeCell ref="G91:H91"/>
    <mergeCell ref="A88:B88"/>
    <mergeCell ref="E88:F88"/>
    <mergeCell ref="G88:H88"/>
    <mergeCell ref="A89:B89"/>
    <mergeCell ref="E89:F89"/>
    <mergeCell ref="G89:H89"/>
    <mergeCell ref="A86:B86"/>
    <mergeCell ref="E86:F86"/>
    <mergeCell ref="G86:H86"/>
    <mergeCell ref="A87:B87"/>
    <mergeCell ref="E87:F87"/>
    <mergeCell ref="G87:H87"/>
    <mergeCell ref="A84:B84"/>
    <mergeCell ref="E84:F84"/>
    <mergeCell ref="G84:H84"/>
    <mergeCell ref="A85:B85"/>
    <mergeCell ref="E85:F85"/>
    <mergeCell ref="G85:H85"/>
    <mergeCell ref="A82:B82"/>
    <mergeCell ref="E82:F82"/>
    <mergeCell ref="G82:H82"/>
    <mergeCell ref="A83:B83"/>
    <mergeCell ref="E83:F83"/>
    <mergeCell ref="G83:H83"/>
    <mergeCell ref="A80:B80"/>
    <mergeCell ref="E80:F80"/>
    <mergeCell ref="G80:H80"/>
    <mergeCell ref="A81:B81"/>
    <mergeCell ref="E81:F81"/>
    <mergeCell ref="G81:H81"/>
    <mergeCell ref="A78:B78"/>
    <mergeCell ref="E78:F78"/>
    <mergeCell ref="G78:H78"/>
    <mergeCell ref="A79:B79"/>
    <mergeCell ref="E79:F79"/>
    <mergeCell ref="G79:H79"/>
    <mergeCell ref="A76:B76"/>
    <mergeCell ref="E76:F76"/>
    <mergeCell ref="G76:H76"/>
    <mergeCell ref="A77:B77"/>
    <mergeCell ref="E77:F77"/>
    <mergeCell ref="G77:H77"/>
    <mergeCell ref="A73:B73"/>
    <mergeCell ref="E73:F73"/>
    <mergeCell ref="G73:H73"/>
    <mergeCell ref="A75:B75"/>
    <mergeCell ref="E75:F75"/>
    <mergeCell ref="G75:H75"/>
    <mergeCell ref="A74:B74"/>
    <mergeCell ref="E74:F74"/>
    <mergeCell ref="G74:H74"/>
    <mergeCell ref="A71:B71"/>
    <mergeCell ref="E71:F71"/>
    <mergeCell ref="G71:H71"/>
    <mergeCell ref="A72:B72"/>
    <mergeCell ref="E72:F72"/>
    <mergeCell ref="G72:H72"/>
    <mergeCell ref="A69:B69"/>
    <mergeCell ref="E69:F69"/>
    <mergeCell ref="G69:H69"/>
    <mergeCell ref="A70:B70"/>
    <mergeCell ref="E70:F70"/>
    <mergeCell ref="G70:H70"/>
    <mergeCell ref="A67:B67"/>
    <mergeCell ref="E67:F67"/>
    <mergeCell ref="G67:H67"/>
    <mergeCell ref="A68:B68"/>
    <mergeCell ref="E68:F68"/>
    <mergeCell ref="G68:H68"/>
    <mergeCell ref="A65:B65"/>
    <mergeCell ref="E65:F65"/>
    <mergeCell ref="G65:H65"/>
    <mergeCell ref="A66:B66"/>
    <mergeCell ref="E66:F66"/>
    <mergeCell ref="G66:H66"/>
    <mergeCell ref="A63:B63"/>
    <mergeCell ref="E63:F63"/>
    <mergeCell ref="G63:H63"/>
    <mergeCell ref="A64:B64"/>
    <mergeCell ref="E64:F64"/>
    <mergeCell ref="G64:H64"/>
    <mergeCell ref="A62:B62"/>
    <mergeCell ref="E62:F62"/>
    <mergeCell ref="G62:H62"/>
    <mergeCell ref="A14:B14"/>
    <mergeCell ref="E14:F14"/>
    <mergeCell ref="G14:H14"/>
    <mergeCell ref="A15:B15"/>
    <mergeCell ref="E15:F15"/>
    <mergeCell ref="G15:H15"/>
    <mergeCell ref="E18:F18"/>
    <mergeCell ref="A60:B60"/>
    <mergeCell ref="E60:F60"/>
    <mergeCell ref="G60:H60"/>
    <mergeCell ref="A61:B61"/>
    <mergeCell ref="E61:F61"/>
    <mergeCell ref="G61:H61"/>
    <mergeCell ref="A58:B58"/>
    <mergeCell ref="E58:F58"/>
    <mergeCell ref="G58:H58"/>
    <mergeCell ref="A59:B59"/>
    <mergeCell ref="E59:F59"/>
    <mergeCell ref="G59:H59"/>
    <mergeCell ref="A57:B57"/>
    <mergeCell ref="E57:F57"/>
    <mergeCell ref="G57:H57"/>
    <mergeCell ref="G18:H18"/>
    <mergeCell ref="E19:F19"/>
    <mergeCell ref="G19:H19"/>
    <mergeCell ref="A55:B55"/>
    <mergeCell ref="E55:F55"/>
    <mergeCell ref="G55:H55"/>
    <mergeCell ref="A56:B56"/>
    <mergeCell ref="E56:F56"/>
    <mergeCell ref="G56:H56"/>
    <mergeCell ref="A54:B54"/>
    <mergeCell ref="E54:F54"/>
    <mergeCell ref="G54:H54"/>
    <mergeCell ref="A52:B52"/>
    <mergeCell ref="E52:F52"/>
    <mergeCell ref="G52:H52"/>
    <mergeCell ref="A53:B53"/>
    <mergeCell ref="E53:F53"/>
    <mergeCell ref="G53:H53"/>
    <mergeCell ref="A50:B50"/>
    <mergeCell ref="E50:F50"/>
    <mergeCell ref="G50:H50"/>
    <mergeCell ref="A51:B51"/>
    <mergeCell ref="E51:F51"/>
    <mergeCell ref="G51:H51"/>
    <mergeCell ref="A48:B48"/>
    <mergeCell ref="E48:F48"/>
    <mergeCell ref="G48:H48"/>
    <mergeCell ref="A49:B49"/>
    <mergeCell ref="E49:F49"/>
    <mergeCell ref="G49:H49"/>
    <mergeCell ref="A46:B46"/>
    <mergeCell ref="E46:F46"/>
    <mergeCell ref="G46:H46"/>
    <mergeCell ref="A47:B47"/>
    <mergeCell ref="E47:F47"/>
    <mergeCell ref="G47:H47"/>
    <mergeCell ref="A44:B44"/>
    <mergeCell ref="E44:F44"/>
    <mergeCell ref="G44:H44"/>
    <mergeCell ref="A45:B45"/>
    <mergeCell ref="E45:F45"/>
    <mergeCell ref="G45:H45"/>
    <mergeCell ref="A43:B43"/>
    <mergeCell ref="E43:F43"/>
    <mergeCell ref="G43:H43"/>
    <mergeCell ref="A41:B41"/>
    <mergeCell ref="E41:F41"/>
    <mergeCell ref="G41:H41"/>
    <mergeCell ref="A42:B42"/>
    <mergeCell ref="E42:F42"/>
    <mergeCell ref="G42:H42"/>
    <mergeCell ref="A39:B39"/>
    <mergeCell ref="E39:F39"/>
    <mergeCell ref="G39:H39"/>
    <mergeCell ref="A40:B40"/>
    <mergeCell ref="E40:F40"/>
    <mergeCell ref="G40:H40"/>
    <mergeCell ref="A37:B37"/>
    <mergeCell ref="E37:F37"/>
    <mergeCell ref="G37:H37"/>
    <mergeCell ref="A38:B38"/>
    <mergeCell ref="E38:F38"/>
    <mergeCell ref="G38:H38"/>
    <mergeCell ref="A35:B35"/>
    <mergeCell ref="E35:F35"/>
    <mergeCell ref="G35:H35"/>
    <mergeCell ref="A36:B36"/>
    <mergeCell ref="E36:F36"/>
    <mergeCell ref="G36:H36"/>
    <mergeCell ref="A33:B33"/>
    <mergeCell ref="E33:F33"/>
    <mergeCell ref="G33:H33"/>
    <mergeCell ref="A34:B34"/>
    <mergeCell ref="E34:F34"/>
    <mergeCell ref="G34:H34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5:B25"/>
    <mergeCell ref="E25:F25"/>
    <mergeCell ref="G25:H25"/>
    <mergeCell ref="A26:B26"/>
    <mergeCell ref="E26:F26"/>
    <mergeCell ref="G26:H26"/>
    <mergeCell ref="A23:B23"/>
    <mergeCell ref="E23:F23"/>
    <mergeCell ref="G23:H23"/>
    <mergeCell ref="A24:B24"/>
    <mergeCell ref="E24:F24"/>
    <mergeCell ref="G24:H24"/>
    <mergeCell ref="A21:B21"/>
    <mergeCell ref="E21:F21"/>
    <mergeCell ref="G21:H21"/>
    <mergeCell ref="A22:B22"/>
    <mergeCell ref="E22:F22"/>
    <mergeCell ref="G22:H22"/>
    <mergeCell ref="A17:B17"/>
    <mergeCell ref="E17:F17"/>
    <mergeCell ref="G17:H17"/>
    <mergeCell ref="A20:B20"/>
    <mergeCell ref="E20:F20"/>
    <mergeCell ref="G20:H20"/>
    <mergeCell ref="A13:B13"/>
    <mergeCell ref="E13:F13"/>
    <mergeCell ref="G13:H13"/>
    <mergeCell ref="A16:B16"/>
    <mergeCell ref="E16:F16"/>
    <mergeCell ref="G16:H16"/>
    <mergeCell ref="J5:J9"/>
    <mergeCell ref="B3:E3"/>
    <mergeCell ref="F3:G3"/>
    <mergeCell ref="H3:J3"/>
    <mergeCell ref="A4:B9"/>
    <mergeCell ref="C4:C9"/>
    <mergeCell ref="D4:D9"/>
    <mergeCell ref="E4:F9"/>
    <mergeCell ref="G4:H9"/>
    <mergeCell ref="I5:I9"/>
    <mergeCell ref="G101:H101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Renata.Osobinska</cp:lastModifiedBy>
  <cp:lastPrinted>2015-02-12T12:26:46Z</cp:lastPrinted>
  <dcterms:modified xsi:type="dcterms:W3CDTF">2015-02-25T10:01:41Z</dcterms:modified>
  <cp:category/>
  <cp:version/>
  <cp:contentType/>
  <cp:contentStatus/>
</cp:coreProperties>
</file>